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" sheetId="1" r:id="rId1"/>
  </sheets>
  <calcPr calcId="144525"/>
</workbook>
</file>

<file path=xl/calcChain.xml><?xml version="1.0" encoding="utf-8"?>
<calcChain xmlns="http://schemas.openxmlformats.org/spreadsheetml/2006/main">
  <c r="S15" i="1" l="1"/>
  <c r="Q15" i="1"/>
  <c r="R13" i="1"/>
  <c r="R15" i="1" s="1"/>
  <c r="P13" i="1"/>
  <c r="P15" i="1" s="1"/>
  <c r="O13" i="1"/>
  <c r="O15" i="1" s="1"/>
  <c r="N13" i="1"/>
  <c r="N15" i="1" s="1"/>
  <c r="M13" i="1"/>
  <c r="M15" i="1" s="1"/>
  <c r="L13" i="1"/>
  <c r="L15" i="1" s="1"/>
  <c r="K13" i="1"/>
  <c r="K15" i="1" s="1"/>
  <c r="J13" i="1"/>
  <c r="J15" i="1" s="1"/>
  <c r="I13" i="1"/>
  <c r="I15" i="1" s="1"/>
  <c r="F13" i="1"/>
  <c r="F15" i="1" s="1"/>
  <c r="E13" i="1"/>
  <c r="E15" i="1" s="1"/>
  <c r="D13" i="1"/>
  <c r="D15" i="1" s="1"/>
  <c r="C13" i="1"/>
  <c r="C15" i="1" s="1"/>
  <c r="B13" i="1"/>
  <c r="B15" i="1" s="1"/>
  <c r="S8" i="1"/>
  <c r="R8" i="1"/>
  <c r="S7" i="1"/>
  <c r="H7" i="1"/>
  <c r="H13" i="1" s="1"/>
  <c r="H15" i="1" s="1"/>
  <c r="G7" i="1"/>
  <c r="G13" i="1" s="1"/>
  <c r="G15" i="1" s="1"/>
</calcChain>
</file>

<file path=xl/sharedStrings.xml><?xml version="1.0" encoding="utf-8"?>
<sst xmlns="http://schemas.openxmlformats.org/spreadsheetml/2006/main" count="24" uniqueCount="23">
  <si>
    <t xml:space="preserve">بنك الشرق </t>
  </si>
  <si>
    <t xml:space="preserve">قائمة التدفقات النقدية </t>
  </si>
  <si>
    <t>بعد تطبيق المعيار رقم 9</t>
  </si>
  <si>
    <t>البيـــان</t>
  </si>
  <si>
    <t>عن الفترة من 22/12 ولغاية 31/12/2008</t>
  </si>
  <si>
    <t>Statement of Cash Flows</t>
  </si>
  <si>
    <t>صافي التدفقات النقدية الناتجة عن (المستخدمة في) الأنشطة التشغيلية</t>
  </si>
  <si>
    <t>Net cash Flow from (Used in) Operating Activities</t>
  </si>
  <si>
    <t xml:space="preserve">صافي التدفقات النقدية المستخدمة في الأنشطة الاستثمارية </t>
  </si>
  <si>
    <t>Net cash Flow from (Used in) Investing Activities</t>
  </si>
  <si>
    <t xml:space="preserve">صافي التدفقات النقدية المستخدمة في الأنشطة التمويلية </t>
  </si>
  <si>
    <t>تأثير تغيرات أسعار الصرف على النقد وما في حكمه (الوديعة المجمدة في المركزي)</t>
  </si>
  <si>
    <t>The Effect of Exchange Rate Changes on Cash and Cash Equivalents (Deposit Retained at Central Bank)</t>
  </si>
  <si>
    <t>تأثير تغير أسعار الصرف على الأنشطة التشغيلية</t>
  </si>
  <si>
    <t>تأثير تغير أسعار الصرف على الموجودات المالية المتوفرة</t>
  </si>
  <si>
    <t xml:space="preserve">            -</t>
  </si>
  <si>
    <t>Net cash Flow from (Used in) Financing Activities</t>
  </si>
  <si>
    <t>صافي الزيادة /النقص في النقد وما في حكمه</t>
  </si>
  <si>
    <t>Net Decrease in Cash and Cash Equivalents</t>
  </si>
  <si>
    <t>النقد وما في حكمه في بداية السنة</t>
  </si>
  <si>
    <t>Cash Balance (Beginning)</t>
  </si>
  <si>
    <t>النقد وما في حكمه في نهاية السنة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</si>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</sst>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_-* #,##0\-;_-* &quot;-&quot;_-;_-@_-"/>
    <numFmt numFmtId="166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7" fillId="4" borderId="2" xfId="0" applyNumberFormat="1" applyFont="1" applyFill="1" applyBorder="1" applyAlignment="1">
      <alignment horizontal="right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Fill="1" applyBorder="1"/>
    <xf numFmtId="43" fontId="4" fillId="0" borderId="3" xfId="1" applyFont="1" applyFill="1" applyBorder="1"/>
    <xf numFmtId="164" fontId="4" fillId="0" borderId="3" xfId="1" applyNumberFormat="1" applyFont="1" applyBorder="1"/>
    <xf numFmtId="164" fontId="4" fillId="0" borderId="3" xfId="1" applyNumberFormat="1" applyFont="1" applyFill="1" applyBorder="1"/>
    <xf numFmtId="41" fontId="4" fillId="0" borderId="3" xfId="2" applyNumberFormat="1" applyFont="1" applyFill="1" applyBorder="1"/>
    <xf numFmtId="37" fontId="4" fillId="0" borderId="3" xfId="0" applyNumberFormat="1" applyFont="1" applyBorder="1"/>
    <xf numFmtId="0" fontId="8" fillId="0" borderId="3" xfId="0" applyFont="1" applyBorder="1" applyAlignment="1"/>
    <xf numFmtId="0" fontId="8" fillId="0" borderId="3" xfId="0" applyFont="1" applyBorder="1"/>
    <xf numFmtId="0" fontId="8" fillId="0" borderId="0" xfId="0" applyFont="1" applyBorder="1"/>
    <xf numFmtId="0" fontId="8" fillId="0" borderId="0" xfId="0" applyFont="1"/>
    <xf numFmtId="41" fontId="4" fillId="0" borderId="3" xfId="2" applyNumberFormat="1" applyFont="1" applyFill="1" applyBorder="1" applyAlignment="1">
      <alignment horizontal="right"/>
    </xf>
    <xf numFmtId="41" fontId="9" fillId="0" borderId="3" xfId="2" applyNumberFormat="1" applyFont="1" applyFill="1" applyBorder="1" applyAlignment="1">
      <alignment horizontal="right"/>
    </xf>
    <xf numFmtId="41" fontId="9" fillId="0" borderId="3" xfId="2" applyNumberFormat="1" applyFont="1" applyFill="1" applyBorder="1"/>
    <xf numFmtId="0" fontId="7" fillId="4" borderId="3" xfId="0" applyFont="1" applyFill="1" applyBorder="1"/>
    <xf numFmtId="41" fontId="7" fillId="4" borderId="3" xfId="2" applyNumberFormat="1" applyFont="1" applyFill="1" applyBorder="1"/>
    <xf numFmtId="41" fontId="7" fillId="4" borderId="3" xfId="2" applyNumberFormat="1" applyFont="1" applyFill="1" applyBorder="1" applyAlignment="1"/>
    <xf numFmtId="0" fontId="4" fillId="0" borderId="3" xfId="0" applyFont="1" applyBorder="1"/>
    <xf numFmtId="43" fontId="4" fillId="0" borderId="3" xfId="1" applyNumberFormat="1" applyFont="1" applyBorder="1"/>
    <xf numFmtId="43" fontId="4" fillId="0" borderId="3" xfId="1" applyFont="1" applyBorder="1"/>
    <xf numFmtId="41" fontId="7" fillId="4" borderId="4" xfId="2" applyNumberFormat="1" applyFont="1" applyFill="1" applyBorder="1" applyAlignment="1"/>
    <xf numFmtId="166" fontId="4" fillId="0" borderId="0" xfId="0" applyNumberFormat="1" applyFont="1"/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rightToLeft="1" tabSelected="1" workbookViewId="0">
      <selection activeCell="B15" sqref="B15:E15"/>
    </sheetView>
  </sheetViews>
  <sheetFormatPr defaultColWidth="9" defaultRowHeight="16.5"/>
  <cols>
    <col min="1" max="1" width="66.85546875" style="4" customWidth="1"/>
    <col min="2" max="2" width="23.5703125" style="4" customWidth="1"/>
    <col min="3" max="3" width="23.5703125" style="4" bestFit="1" customWidth="1"/>
    <col min="4" max="4" width="23.85546875" style="4" customWidth="1"/>
    <col min="5" max="5" width="26.7109375" style="4" customWidth="1"/>
    <col min="6" max="6" width="23" style="4" customWidth="1"/>
    <col min="7" max="7" width="20.85546875" style="4" customWidth="1"/>
    <col min="8" max="9" width="21.28515625" style="4" customWidth="1"/>
    <col min="10" max="10" width="21.28515625" style="8" customWidth="1"/>
    <col min="11" max="13" width="20.85546875" style="4" customWidth="1"/>
    <col min="14" max="14" width="19.42578125" style="4" customWidth="1"/>
    <col min="15" max="19" width="18.28515625" style="4" customWidth="1"/>
    <col min="20" max="20" width="25.5703125" style="4" customWidth="1"/>
    <col min="21" max="16384" width="9" style="4"/>
  </cols>
  <sheetData>
    <row r="2" spans="1:20">
      <c r="A2" s="1" t="s">
        <v>0</v>
      </c>
      <c r="B2" s="1"/>
      <c r="C2" s="1"/>
      <c r="D2" s="1"/>
      <c r="E2" s="1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8">
      <c r="F4" s="6" t="s">
        <v>2</v>
      </c>
      <c r="G4" s="7"/>
      <c r="R4" s="9"/>
      <c r="S4" s="10"/>
      <c r="T4" s="11"/>
    </row>
    <row r="5" spans="1:20" ht="31.5" customHeight="1">
      <c r="A5" s="12" t="s">
        <v>3</v>
      </c>
      <c r="B5" s="13">
        <v>2023</v>
      </c>
      <c r="C5" s="13">
        <v>2022</v>
      </c>
      <c r="D5" s="13">
        <v>2021</v>
      </c>
      <c r="E5" s="13">
        <v>2020</v>
      </c>
      <c r="F5" s="13">
        <v>2019</v>
      </c>
      <c r="G5" s="13">
        <v>2018</v>
      </c>
      <c r="H5" s="13">
        <v>2018</v>
      </c>
      <c r="I5" s="13">
        <v>2017</v>
      </c>
      <c r="J5" s="13">
        <v>2016</v>
      </c>
      <c r="K5" s="13">
        <v>2018</v>
      </c>
      <c r="L5" s="13">
        <v>2015</v>
      </c>
      <c r="M5" s="13">
        <v>2014</v>
      </c>
      <c r="N5" s="13">
        <v>2013</v>
      </c>
      <c r="O5" s="13">
        <v>2012</v>
      </c>
      <c r="P5" s="13">
        <v>2011</v>
      </c>
      <c r="Q5" s="13">
        <v>2010</v>
      </c>
      <c r="R5" s="13">
        <v>2009</v>
      </c>
      <c r="S5" s="13" t="s">
        <v>4</v>
      </c>
      <c r="T5" s="14" t="s">
        <v>5</v>
      </c>
    </row>
    <row r="6" spans="1:20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</row>
    <row r="7" spans="1:20">
      <c r="A7" s="17" t="s">
        <v>6</v>
      </c>
      <c r="B7" s="18">
        <v>344935785591</v>
      </c>
      <c r="C7" s="18">
        <v>13081213296</v>
      </c>
      <c r="D7" s="18">
        <v>-49404758344</v>
      </c>
      <c r="E7" s="18">
        <v>126189025961</v>
      </c>
      <c r="F7" s="19">
        <v>8611372385</v>
      </c>
      <c r="G7" s="20">
        <f>5215411951</f>
        <v>5215411951</v>
      </c>
      <c r="H7" s="20">
        <f>5215411951</f>
        <v>5215411951</v>
      </c>
      <c r="I7" s="19">
        <v>3112734479</v>
      </c>
      <c r="J7" s="21">
        <v>1672492112</v>
      </c>
      <c r="K7" s="21">
        <v>2291709691</v>
      </c>
      <c r="L7" s="21">
        <v>2291709691</v>
      </c>
      <c r="M7" s="21">
        <v>5771579192</v>
      </c>
      <c r="N7" s="21">
        <v>2821779058</v>
      </c>
      <c r="O7" s="21">
        <v>857817605</v>
      </c>
      <c r="P7" s="22">
        <v>2338149387</v>
      </c>
      <c r="Q7" s="21">
        <v>1186645043</v>
      </c>
      <c r="R7" s="21">
        <v>505394867</v>
      </c>
      <c r="S7" s="21">
        <f>-50518704</f>
        <v>-50518704</v>
      </c>
      <c r="T7" s="23" t="s">
        <v>7</v>
      </c>
    </row>
    <row r="8" spans="1:20">
      <c r="A8" s="17" t="s">
        <v>8</v>
      </c>
      <c r="B8" s="18">
        <v>-2842197272</v>
      </c>
      <c r="C8" s="18">
        <v>-3249735044</v>
      </c>
      <c r="D8" s="18">
        <v>-376026681</v>
      </c>
      <c r="E8" s="18">
        <v>629319751</v>
      </c>
      <c r="F8" s="19">
        <v>1400355572</v>
      </c>
      <c r="G8" s="20">
        <v>-1441326451</v>
      </c>
      <c r="H8" s="20">
        <v>-1441326451</v>
      </c>
      <c r="I8" s="19">
        <v>808205506</v>
      </c>
      <c r="J8" s="21">
        <v>-46644039</v>
      </c>
      <c r="K8" s="21">
        <v>-950493119</v>
      </c>
      <c r="L8" s="21">
        <v>-950493119</v>
      </c>
      <c r="M8" s="21">
        <v>282053908</v>
      </c>
      <c r="N8" s="21">
        <v>-39171370</v>
      </c>
      <c r="O8" s="21">
        <v>-367217580</v>
      </c>
      <c r="P8" s="21">
        <v>-113317396</v>
      </c>
      <c r="Q8" s="21">
        <v>-591002263</v>
      </c>
      <c r="R8" s="21">
        <f>-557628540</f>
        <v>-557628540</v>
      </c>
      <c r="S8" s="21">
        <f>-546178047</f>
        <v>-546178047</v>
      </c>
      <c r="T8" s="24" t="s">
        <v>9</v>
      </c>
    </row>
    <row r="9" spans="1:20">
      <c r="A9" s="17" t="s">
        <v>10</v>
      </c>
      <c r="B9" s="18">
        <v>-34000000</v>
      </c>
      <c r="C9" s="18">
        <v>-12559955</v>
      </c>
      <c r="D9" s="18">
        <v>0</v>
      </c>
      <c r="E9" s="18">
        <v>-12412705</v>
      </c>
      <c r="F9" s="19">
        <v>0</v>
      </c>
      <c r="G9" s="20">
        <v>-3075088</v>
      </c>
      <c r="H9" s="20">
        <v>-3075088</v>
      </c>
      <c r="I9" s="19"/>
      <c r="J9" s="21"/>
      <c r="K9" s="21"/>
      <c r="L9" s="21"/>
      <c r="M9" s="21"/>
      <c r="N9" s="21"/>
      <c r="O9" s="21"/>
      <c r="P9" s="21"/>
      <c r="Q9" s="21"/>
      <c r="R9" s="21"/>
      <c r="S9" s="21"/>
      <c r="T9" s="25"/>
    </row>
    <row r="10" spans="1:20">
      <c r="A10" s="17" t="s">
        <v>11</v>
      </c>
      <c r="B10" s="18">
        <v>281755262472</v>
      </c>
      <c r="C10" s="18">
        <v>13393382797</v>
      </c>
      <c r="D10" s="18">
        <v>-3636688843</v>
      </c>
      <c r="E10" s="18">
        <v>-2374271378</v>
      </c>
      <c r="F10" s="19">
        <v>0</v>
      </c>
      <c r="G10" s="20">
        <v>-25000000</v>
      </c>
      <c r="H10" s="20">
        <v>-25000000</v>
      </c>
      <c r="I10" s="19">
        <v>235776730</v>
      </c>
      <c r="J10" s="21">
        <v>-523439975</v>
      </c>
      <c r="K10" s="21">
        <v>-401570363</v>
      </c>
      <c r="L10" s="21">
        <v>-401570363</v>
      </c>
      <c r="M10" s="21">
        <v>-157657410</v>
      </c>
      <c r="N10" s="21">
        <v>-191418392</v>
      </c>
      <c r="O10" s="21">
        <v>-62773418</v>
      </c>
      <c r="P10" s="21">
        <v>-25688459</v>
      </c>
      <c r="Q10" s="21">
        <v>-3468752</v>
      </c>
      <c r="R10" s="21">
        <v>0</v>
      </c>
      <c r="S10" s="21">
        <v>0</v>
      </c>
      <c r="T10" s="26" t="s">
        <v>12</v>
      </c>
    </row>
    <row r="11" spans="1:20" ht="18.75">
      <c r="A11" s="17" t="s">
        <v>13</v>
      </c>
      <c r="B11" s="18">
        <v>0</v>
      </c>
      <c r="C11" s="18">
        <v>0</v>
      </c>
      <c r="D11" s="18">
        <v>104609285994</v>
      </c>
      <c r="E11" s="18">
        <v>-80558867766</v>
      </c>
      <c r="F11" s="27">
        <v>68221134</v>
      </c>
      <c r="G11" s="27">
        <v>50652053</v>
      </c>
      <c r="H11" s="27">
        <v>50652053</v>
      </c>
      <c r="I11" s="27">
        <v>1135983034</v>
      </c>
      <c r="J11" s="28"/>
      <c r="K11" s="28"/>
      <c r="L11" s="28"/>
      <c r="M11" s="28"/>
      <c r="N11" s="28"/>
      <c r="O11" s="28"/>
      <c r="P11" s="28"/>
      <c r="Q11" s="29"/>
      <c r="R11" s="29"/>
      <c r="S11" s="29"/>
      <c r="T11" s="24"/>
    </row>
    <row r="12" spans="1:20" ht="18.75">
      <c r="A12" s="17" t="s">
        <v>14</v>
      </c>
      <c r="B12" s="18">
        <v>0</v>
      </c>
      <c r="C12" s="18">
        <v>0</v>
      </c>
      <c r="D12" s="18">
        <v>0</v>
      </c>
      <c r="E12" s="18">
        <v>613406112</v>
      </c>
      <c r="F12" s="28">
        <v>0</v>
      </c>
      <c r="G12" s="28">
        <v>37444227</v>
      </c>
      <c r="H12" s="28">
        <v>37444227</v>
      </c>
      <c r="I12" s="28">
        <v>1021450336</v>
      </c>
      <c r="J12" s="28">
        <v>-2524265544</v>
      </c>
      <c r="K12" s="28">
        <v>-2309034645</v>
      </c>
      <c r="L12" s="28">
        <v>-2309034645</v>
      </c>
      <c r="M12" s="28">
        <v>-643591961</v>
      </c>
      <c r="N12" s="28">
        <v>-938617606</v>
      </c>
      <c r="O12" s="28" t="s">
        <v>15</v>
      </c>
      <c r="P12" s="28" t="s">
        <v>15</v>
      </c>
      <c r="Q12" s="29">
        <v>0</v>
      </c>
      <c r="R12" s="29">
        <v>0</v>
      </c>
      <c r="S12" s="29">
        <v>2500000000</v>
      </c>
      <c r="T12" s="24" t="s">
        <v>16</v>
      </c>
    </row>
    <row r="13" spans="1:20">
      <c r="A13" s="30" t="s">
        <v>17</v>
      </c>
      <c r="B13" s="31">
        <f t="shared" ref="B13:G13" si="0">SUM(B7:B12)</f>
        <v>623814850791</v>
      </c>
      <c r="C13" s="31">
        <f t="shared" si="0"/>
        <v>23212301094</v>
      </c>
      <c r="D13" s="31">
        <f t="shared" si="0"/>
        <v>51191812126</v>
      </c>
      <c r="E13" s="31">
        <f t="shared" si="0"/>
        <v>44486199975</v>
      </c>
      <c r="F13" s="31">
        <f t="shared" si="0"/>
        <v>10079949091</v>
      </c>
      <c r="G13" s="31">
        <f t="shared" si="0"/>
        <v>3834106692</v>
      </c>
      <c r="H13" s="31">
        <f>SUM(H7:H12)+0</f>
        <v>3834106692</v>
      </c>
      <c r="I13" s="31">
        <f t="shared" ref="I13:P13" si="1">SUM(I7:I12)</f>
        <v>6314150085</v>
      </c>
      <c r="J13" s="31">
        <f t="shared" si="1"/>
        <v>-1421857446</v>
      </c>
      <c r="K13" s="31">
        <f t="shared" si="1"/>
        <v>-1369388436</v>
      </c>
      <c r="L13" s="31">
        <f t="shared" si="1"/>
        <v>-1369388436</v>
      </c>
      <c r="M13" s="31">
        <f t="shared" si="1"/>
        <v>5252383729</v>
      </c>
      <c r="N13" s="31">
        <f t="shared" si="1"/>
        <v>1652571690</v>
      </c>
      <c r="O13" s="31">
        <f t="shared" si="1"/>
        <v>427826607</v>
      </c>
      <c r="P13" s="31">
        <f t="shared" si="1"/>
        <v>2199143532</v>
      </c>
      <c r="Q13" s="31">
        <v>592174028</v>
      </c>
      <c r="R13" s="31">
        <f>-52233673</f>
        <v>-52233673</v>
      </c>
      <c r="S13" s="31">
        <v>1903303249</v>
      </c>
      <c r="T13" s="32" t="s">
        <v>18</v>
      </c>
    </row>
    <row r="14" spans="1:20">
      <c r="A14" s="33" t="s">
        <v>19</v>
      </c>
      <c r="B14" s="34">
        <v>147101260687</v>
      </c>
      <c r="C14" s="34">
        <v>125090141249</v>
      </c>
      <c r="D14" s="35">
        <v>73898329123</v>
      </c>
      <c r="E14" s="35">
        <v>29412129148</v>
      </c>
      <c r="F14" s="19">
        <v>19332180057</v>
      </c>
      <c r="G14" s="19">
        <v>15498073365</v>
      </c>
      <c r="H14" s="19">
        <v>15498073365</v>
      </c>
      <c r="I14" s="19">
        <v>9183923280</v>
      </c>
      <c r="J14" s="21">
        <v>10605780726</v>
      </c>
      <c r="K14" s="21">
        <v>11975169162</v>
      </c>
      <c r="L14" s="21">
        <v>11975169162</v>
      </c>
      <c r="M14" s="21">
        <v>6722785433</v>
      </c>
      <c r="N14" s="21">
        <v>5070213743</v>
      </c>
      <c r="O14" s="22">
        <v>4642387136</v>
      </c>
      <c r="P14" s="22">
        <v>2443243604</v>
      </c>
      <c r="Q14" s="21">
        <v>1851069576</v>
      </c>
      <c r="R14" s="21">
        <v>1903303249</v>
      </c>
      <c r="S14" s="21">
        <v>0</v>
      </c>
      <c r="T14" s="24" t="s">
        <v>20</v>
      </c>
    </row>
    <row r="15" spans="1:20">
      <c r="A15" s="30" t="s">
        <v>21</v>
      </c>
      <c r="B15" s="31">
        <f>SUM(B13:B14)</f>
        <v>770916111478</v>
      </c>
      <c r="C15" s="31">
        <f>SUM(C13:C14)</f>
        <v>148302442343</v>
      </c>
      <c r="D15" s="31">
        <f>SUM(D13:D14)</f>
        <v>125090141249</v>
      </c>
      <c r="E15" s="31">
        <f>SUM(E13:E14)</f>
        <v>73898329123</v>
      </c>
      <c r="F15" s="31">
        <f>SUM(F13:F14)</f>
        <v>29412129148</v>
      </c>
      <c r="G15" s="31">
        <f t="shared" ref="G15:S15" si="2">SUM(G13:G14)</f>
        <v>19332180057</v>
      </c>
      <c r="H15" s="31">
        <f t="shared" si="2"/>
        <v>19332180057</v>
      </c>
      <c r="I15" s="31">
        <f t="shared" si="2"/>
        <v>15498073365</v>
      </c>
      <c r="J15" s="31">
        <f t="shared" si="2"/>
        <v>9183923280</v>
      </c>
      <c r="K15" s="31">
        <f t="shared" si="2"/>
        <v>10605780726</v>
      </c>
      <c r="L15" s="31">
        <f t="shared" si="2"/>
        <v>10605780726</v>
      </c>
      <c r="M15" s="31">
        <f t="shared" si="2"/>
        <v>11975169162</v>
      </c>
      <c r="N15" s="31">
        <f t="shared" si="2"/>
        <v>6722785433</v>
      </c>
      <c r="O15" s="31">
        <f t="shared" si="2"/>
        <v>5070213743</v>
      </c>
      <c r="P15" s="31">
        <f t="shared" si="2"/>
        <v>4642387136</v>
      </c>
      <c r="Q15" s="31">
        <f t="shared" si="2"/>
        <v>2443243604</v>
      </c>
      <c r="R15" s="31">
        <f t="shared" si="2"/>
        <v>1851069576</v>
      </c>
      <c r="S15" s="31">
        <f t="shared" si="2"/>
        <v>1903303249</v>
      </c>
      <c r="T15" s="36" t="s">
        <v>22</v>
      </c>
    </row>
    <row r="18" spans="2:3">
      <c r="B18" s="37"/>
      <c r="C18" s="37"/>
    </row>
  </sheetData>
  <pageMargins left="0.1400000000000000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2024-06-26T09:26:08Z</dcterms:created>
  <dcterms:modified xsi:type="dcterms:W3CDTF">2024-06-26T09:26:22Z</dcterms:modified>
</cp:coreProperties>
</file>