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النسب المالية" sheetId="1" r:id="rId1"/>
  </sheets>
  <externalReferences>
    <externalReference r:id="rId2"/>
  </externalReferences>
  <definedNames>
    <definedName name="_xlnm.Print_Area" localSheetId="0">'النسب المالية'!$A$2:$H$25</definedName>
  </definedNames>
  <calcPr calcId="144525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1" i="1"/>
  <c r="G9" i="1"/>
  <c r="G18" i="1" s="1"/>
  <c r="F9" i="1"/>
  <c r="F18" i="1" s="1"/>
  <c r="E9" i="1"/>
  <c r="E18" i="1" s="1"/>
  <c r="D9" i="1"/>
  <c r="D18" i="1" s="1"/>
  <c r="C9" i="1"/>
  <c r="C18" i="1" s="1"/>
  <c r="B9" i="1"/>
  <c r="B18" i="1" s="1"/>
  <c r="G7" i="1"/>
  <c r="G12" i="1" s="1"/>
  <c r="F7" i="1"/>
  <c r="F12" i="1" s="1"/>
  <c r="E7" i="1"/>
  <c r="E12" i="1" s="1"/>
  <c r="D7" i="1"/>
  <c r="D12" i="1" s="1"/>
  <c r="C7" i="1"/>
  <c r="C12" i="1" s="1"/>
  <c r="B7" i="1"/>
  <c r="B12" i="1" s="1"/>
  <c r="G6" i="1"/>
  <c r="F6" i="1"/>
  <c r="E6" i="1"/>
  <c r="D6" i="1"/>
  <c r="C6" i="1"/>
  <c r="B6" i="1"/>
  <c r="A1" i="1"/>
  <c r="B10" i="1" l="1"/>
  <c r="D10" i="1"/>
  <c r="F10" i="1"/>
  <c r="C10" i="1"/>
  <c r="E10" i="1"/>
  <c r="G10" i="1"/>
</calcChain>
</file>

<file path=xl/sharedStrings.xml><?xml version="1.0" encoding="utf-8"?>
<sst xmlns="http://schemas.openxmlformats.org/spreadsheetml/2006/main" count="34" uniqueCount="34">
  <si>
    <t>النسب المالية</t>
  </si>
  <si>
    <t>Financial Ratios</t>
  </si>
  <si>
    <t xml:space="preserve">البيان </t>
  </si>
  <si>
    <t xml:space="preserve">Statement </t>
  </si>
  <si>
    <t xml:space="preserve"> (%) معدل دوران السهم</t>
  </si>
  <si>
    <t>Turnover Ratio  (%)</t>
  </si>
  <si>
    <t>ربحية السهم الواحد ( ليرة سورية )</t>
  </si>
  <si>
    <t>Earnings Per Share (S.P)</t>
  </si>
  <si>
    <t>الأرباح الموزعة للسهم الواحد (ليرة سورية)</t>
  </si>
  <si>
    <t>Cash Dividendens Per Share (S.P)</t>
  </si>
  <si>
    <t>القيمة الدفترية للسهم الواحد (ليرة سورية)</t>
  </si>
  <si>
    <t>Book Value Per Share (S.P)</t>
  </si>
  <si>
    <t>القيمة السوقية الى العائد (مره)</t>
  </si>
  <si>
    <t>Price Earnings Ratio (Times)</t>
  </si>
  <si>
    <t xml:space="preserve"> (%) الأرباح الموزعة الى القيمة السوقية</t>
  </si>
  <si>
    <t>Dividend Yield  (%)</t>
  </si>
  <si>
    <t xml:space="preserve"> (%) الأرباح الموزعة للسهم الى عائد السهم</t>
  </si>
  <si>
    <t>Cash Dividends to Earnings  (%)</t>
  </si>
  <si>
    <t>صافي الربح الى الايرادات  (%)</t>
  </si>
  <si>
    <t>Returns to Revenues</t>
  </si>
  <si>
    <t>العائد على مجموع الموجودات  (%)</t>
  </si>
  <si>
    <t>Returns on Assets  (%)</t>
  </si>
  <si>
    <t>العائد على حقوق المساهمين  (%)</t>
  </si>
  <si>
    <t>Return on Equity  (%)</t>
  </si>
  <si>
    <t xml:space="preserve"> (%) معدل المديونية</t>
  </si>
  <si>
    <t>Current Liabilities to Total Assets  (%)</t>
  </si>
  <si>
    <t xml:space="preserve"> (%) نسبة الملكية</t>
  </si>
  <si>
    <t>Equity Ratio  (%)</t>
  </si>
  <si>
    <t>القيمة السوقية الى القيمة الدفترية (مره)</t>
  </si>
  <si>
    <t>Price Book Value Ratio (times)</t>
  </si>
  <si>
    <t>عدد الأسهم المكتتب بها</t>
  </si>
  <si>
    <t>عدد الأسهم المتداولة</t>
  </si>
  <si>
    <t>القيمة الإسمية للسهم</t>
  </si>
  <si>
    <t>القيمة السوقية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</si>
</sst>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abic Transparent"/>
    </font>
    <font>
      <b/>
      <sz val="16"/>
      <color rgb="FFFF000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9" tint="-0.24994659260841701"/>
      </bottom>
      <diagonal/>
    </border>
    <border>
      <left/>
      <right/>
      <top style="thin">
        <color indexed="64"/>
      </top>
      <bottom style="hair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theme="9" tint="-0.24994659260841701"/>
      </bottom>
      <diagonal/>
    </border>
    <border>
      <left style="thin">
        <color indexed="64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thin">
        <color indexed="64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indexed="64"/>
      </left>
      <right/>
      <top style="hair">
        <color theme="9" tint="-0.24994659260841701"/>
      </top>
      <bottom style="thin">
        <color indexed="64"/>
      </bottom>
      <diagonal/>
    </border>
    <border>
      <left/>
      <right/>
      <top style="hair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9" tint="-0.24994659260841701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</cellStyleXfs>
  <cellXfs count="5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6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wrapText="1"/>
    </xf>
    <xf numFmtId="10" fontId="5" fillId="3" borderId="7" xfId="2" applyNumberFormat="1" applyFont="1" applyFill="1" applyBorder="1" applyAlignment="1">
      <alignment horizontal="center" wrapText="1"/>
    </xf>
    <xf numFmtId="10" fontId="8" fillId="3" borderId="7" xfId="2" applyNumberFormat="1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8" fillId="3" borderId="8" xfId="0" applyFont="1" applyFill="1" applyBorder="1"/>
    <xf numFmtId="2" fontId="5" fillId="0" borderId="8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right" wrapText="1"/>
    </xf>
    <xf numFmtId="164" fontId="5" fillId="0" borderId="8" xfId="1" applyNumberFormat="1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left" wrapText="1"/>
    </xf>
    <xf numFmtId="9" fontId="5" fillId="0" borderId="8" xfId="2" applyNumberFormat="1" applyFont="1" applyFill="1" applyBorder="1" applyAlignment="1">
      <alignment horizontal="center" wrapText="1"/>
    </xf>
    <xf numFmtId="10" fontId="8" fillId="0" borderId="8" xfId="2" applyNumberFormat="1" applyFont="1" applyFill="1" applyBorder="1" applyAlignment="1">
      <alignment horizontal="left" wrapText="1"/>
    </xf>
    <xf numFmtId="9" fontId="5" fillId="0" borderId="8" xfId="2" applyNumberFormat="1" applyFont="1" applyFill="1" applyBorder="1" applyAlignment="1">
      <alignment horizontal="center"/>
    </xf>
    <xf numFmtId="10" fontId="8" fillId="0" borderId="8" xfId="2" applyNumberFormat="1" applyFont="1" applyBorder="1" applyAlignment="1">
      <alignment horizontal="left"/>
    </xf>
    <xf numFmtId="10" fontId="8" fillId="3" borderId="8" xfId="2" applyNumberFormat="1" applyFont="1" applyFill="1" applyBorder="1" applyAlignment="1">
      <alignment horizontal="left"/>
    </xf>
    <xf numFmtId="165" fontId="5" fillId="0" borderId="8" xfId="2" applyNumberFormat="1" applyFont="1" applyFill="1" applyBorder="1" applyAlignment="1">
      <alignment horizontal="center"/>
    </xf>
    <xf numFmtId="10" fontId="8" fillId="3" borderId="8" xfId="2" applyNumberFormat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right" wrapText="1"/>
    </xf>
    <xf numFmtId="2" fontId="5" fillId="0" borderId="9" xfId="0" applyNumberFormat="1" applyFont="1" applyFill="1" applyBorder="1" applyAlignment="1">
      <alignment horizontal="center" wrapText="1"/>
    </xf>
    <xf numFmtId="2" fontId="8" fillId="3" borderId="9" xfId="0" applyNumberFormat="1" applyFont="1" applyFill="1" applyBorder="1" applyAlignment="1">
      <alignment horizontal="left" wrapText="1"/>
    </xf>
    <xf numFmtId="0" fontId="0" fillId="0" borderId="0" xfId="0" applyAlignment="1">
      <alignment horizontal="right" vertical="center"/>
    </xf>
    <xf numFmtId="43" fontId="0" fillId="0" borderId="0" xfId="1" applyFont="1" applyAlignment="1">
      <alignment vertical="center"/>
    </xf>
    <xf numFmtId="0" fontId="0" fillId="0" borderId="10" xfId="0" applyBorder="1" applyAlignment="1">
      <alignment horizontal="right" vertical="center"/>
    </xf>
    <xf numFmtId="164" fontId="0" fillId="0" borderId="11" xfId="1" applyNumberFormat="1" applyFont="1" applyBorder="1" applyAlignment="1">
      <alignment horizontal="right" vertical="center"/>
    </xf>
    <xf numFmtId="164" fontId="0" fillId="0" borderId="12" xfId="1" applyNumberFormat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64" fontId="0" fillId="0" borderId="14" xfId="1" applyNumberFormat="1" applyFont="1" applyBorder="1" applyAlignment="1">
      <alignment horizontal="right" vertical="center"/>
    </xf>
    <xf numFmtId="43" fontId="0" fillId="0" borderId="15" xfId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164" fontId="0" fillId="0" borderId="14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43" fontId="0" fillId="0" borderId="17" xfId="1" applyFont="1" applyBorder="1" applyAlignment="1">
      <alignment horizontal="center" vertical="center"/>
    </xf>
    <xf numFmtId="43" fontId="0" fillId="0" borderId="18" xfId="1" applyFont="1" applyBorder="1" applyAlignment="1">
      <alignment vertical="center"/>
    </xf>
    <xf numFmtId="0" fontId="0" fillId="0" borderId="0" xfId="0" applyAlignment="1">
      <alignment horizontal="right"/>
    </xf>
  </cellXfs>
  <cellStyles count="8">
    <cellStyle name="Comma" xfId="1" builtinId="3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TN%20%20-%20Financial%20-%20DSE%20-%202019-2020-2021-2022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قيم التداول"/>
      <sheetName val="بيانات التداول"/>
      <sheetName val="تقرير  الملكية"/>
      <sheetName val="معلومات عامة"/>
      <sheetName val="قائمة المركز المالي"/>
      <sheetName val="قائمة الدخل  "/>
      <sheetName val="التدفقات النقدية"/>
      <sheetName val="النسب المالية"/>
      <sheetName val="بيان الدخل الشامل الموحد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شركة MTN سوريا</v>
          </cell>
        </row>
        <row r="21">
          <cell r="B21">
            <v>834177653013</v>
          </cell>
          <cell r="C21">
            <v>504483310523</v>
          </cell>
          <cell r="D21">
            <v>335840568864</v>
          </cell>
          <cell r="E21">
            <v>193020524578</v>
          </cell>
          <cell r="F21">
            <v>163040840526</v>
          </cell>
          <cell r="G21">
            <v>146264029420</v>
          </cell>
        </row>
        <row r="29">
          <cell r="B29">
            <v>173796332215</v>
          </cell>
          <cell r="C29">
            <v>83477230004</v>
          </cell>
          <cell r="D29">
            <v>47045048978</v>
          </cell>
          <cell r="E29">
            <v>3209185251</v>
          </cell>
          <cell r="F29">
            <v>7029020176</v>
          </cell>
          <cell r="G29">
            <v>10721133590</v>
          </cell>
        </row>
        <row r="48">
          <cell r="B48">
            <v>578600329811</v>
          </cell>
          <cell r="C48">
            <v>345398462169</v>
          </cell>
          <cell r="D48">
            <v>214137078665</v>
          </cell>
          <cell r="E48">
            <v>115273415822</v>
          </cell>
          <cell r="F48">
            <v>80767704400</v>
          </cell>
          <cell r="G48">
            <v>75855295737</v>
          </cell>
        </row>
      </sheetData>
      <sheetData sheetId="6">
        <row r="6">
          <cell r="B6">
            <v>804231555387</v>
          </cell>
          <cell r="C6">
            <v>362575590450</v>
          </cell>
          <cell r="D6">
            <v>208807894136</v>
          </cell>
          <cell r="E6">
            <v>120189413553</v>
          </cell>
          <cell r="F6">
            <v>90428983187</v>
          </cell>
          <cell r="G6">
            <v>76048201669</v>
          </cell>
        </row>
        <row r="28">
          <cell r="B28">
            <v>90319102211</v>
          </cell>
          <cell r="C28">
            <v>36432181026</v>
          </cell>
          <cell r="D28">
            <v>43835863727</v>
          </cell>
          <cell r="E28">
            <v>-3819834925</v>
          </cell>
          <cell r="F28">
            <v>2443350521</v>
          </cell>
          <cell r="G28">
            <v>8225202528</v>
          </cell>
        </row>
        <row r="31">
          <cell r="B31">
            <v>90319102211</v>
          </cell>
          <cell r="C31">
            <v>36432181026</v>
          </cell>
          <cell r="D31">
            <v>43835863727</v>
          </cell>
          <cell r="E31">
            <v>-3819834925</v>
          </cell>
          <cell r="F31">
            <v>2443350521</v>
          </cell>
          <cell r="G31">
            <v>8225202528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rightToLeft="1" tabSelected="1" zoomScaleNormal="100" workbookViewId="0">
      <selection activeCell="C7" sqref="C7"/>
    </sheetView>
  </sheetViews>
  <sheetFormatPr defaultRowHeight="15"/>
  <cols>
    <col min="1" max="1" width="38.85546875" style="56" customWidth="1"/>
    <col min="2" max="2" width="23.140625" style="56" bestFit="1" customWidth="1"/>
    <col min="3" max="3" width="19.7109375" style="56" bestFit="1" customWidth="1"/>
    <col min="4" max="5" width="11.5703125" style="56" bestFit="1" customWidth="1"/>
    <col min="6" max="7" width="11.5703125" bestFit="1" customWidth="1"/>
    <col min="8" max="8" width="46.140625" customWidth="1"/>
  </cols>
  <sheetData>
    <row r="1" spans="1:8" s="5" customFormat="1" ht="21" thickBot="1">
      <c r="A1" s="1" t="str">
        <f>'[1]قائمة المركز المالي'!A1</f>
        <v>شركة MTN سوريا</v>
      </c>
      <c r="B1" s="2"/>
      <c r="C1" s="2"/>
      <c r="D1" s="2"/>
      <c r="E1" s="3"/>
      <c r="F1"/>
      <c r="G1" s="4"/>
    </row>
    <row r="2" spans="1:8" s="11" customFormat="1" ht="18.75" thickBot="1">
      <c r="A2" s="6" t="s">
        <v>0</v>
      </c>
      <c r="B2" s="7"/>
      <c r="C2" s="7"/>
      <c r="D2" s="7"/>
      <c r="E2" s="8"/>
      <c r="F2" s="9"/>
      <c r="G2" s="8"/>
      <c r="H2" s="10" t="s">
        <v>1</v>
      </c>
    </row>
    <row r="3" spans="1:8" s="11" customFormat="1">
      <c r="A3" s="12"/>
      <c r="B3" s="12"/>
      <c r="C3" s="12"/>
      <c r="D3" s="12"/>
      <c r="E3" s="12"/>
      <c r="H3" s="13"/>
    </row>
    <row r="4" spans="1:8" s="11" customFormat="1" ht="15.75" thickBot="1">
      <c r="A4" s="14"/>
      <c r="B4" s="14"/>
      <c r="C4" s="14"/>
      <c r="D4" s="14"/>
      <c r="E4" s="14"/>
    </row>
    <row r="5" spans="1:8" ht="18.75" thickBot="1">
      <c r="A5" s="15" t="s">
        <v>2</v>
      </c>
      <c r="B5" s="16">
        <v>2023</v>
      </c>
      <c r="C5" s="16">
        <v>2022</v>
      </c>
      <c r="D5" s="16">
        <v>2021</v>
      </c>
      <c r="E5" s="16">
        <v>2020</v>
      </c>
      <c r="F5" s="16">
        <v>2019</v>
      </c>
      <c r="G5" s="16">
        <v>2018</v>
      </c>
      <c r="H5" s="17" t="s">
        <v>3</v>
      </c>
    </row>
    <row r="6" spans="1:8" s="21" customFormat="1" ht="16.5">
      <c r="A6" s="18" t="s">
        <v>4</v>
      </c>
      <c r="B6" s="19">
        <f>B23/B22</f>
        <v>0</v>
      </c>
      <c r="C6" s="19">
        <f t="shared" ref="C6" si="0">C23/C22</f>
        <v>0</v>
      </c>
      <c r="D6" s="19">
        <f>D23/D22</f>
        <v>0</v>
      </c>
      <c r="E6" s="19">
        <f>E23/E22</f>
        <v>0</v>
      </c>
      <c r="F6" s="19">
        <f t="shared" ref="F6:G6" si="1">F23/F22</f>
        <v>0</v>
      </c>
      <c r="G6" s="19">
        <f t="shared" si="1"/>
        <v>0</v>
      </c>
      <c r="H6" s="20" t="s">
        <v>5</v>
      </c>
    </row>
    <row r="7" spans="1:8" s="21" customFormat="1" ht="16.5">
      <c r="A7" s="22" t="s">
        <v>6</v>
      </c>
      <c r="B7" s="23">
        <f>'[1]قائمة الدخل  '!B31/'النسب المالية'!B22</f>
        <v>6021.2734807333336</v>
      </c>
      <c r="C7" s="23">
        <f>'[1]قائمة الدخل  '!C31/'النسب المالية'!C22</f>
        <v>2428.8120684</v>
      </c>
      <c r="D7" s="23">
        <f>'[1]قائمة الدخل  '!D31/'النسب المالية'!D22</f>
        <v>2922.3909151333332</v>
      </c>
      <c r="E7" s="23">
        <f>'[1]قائمة الدخل  '!E31/'النسب المالية'!E22</f>
        <v>-254.65566166666667</v>
      </c>
      <c r="F7" s="23">
        <f>'[1]قائمة الدخل  '!F31/'النسب المالية'!F22</f>
        <v>162.89003473333332</v>
      </c>
      <c r="G7" s="23">
        <f>'[1]قائمة الدخل  '!G31/'النسب المالية'!G22</f>
        <v>548.34683519999999</v>
      </c>
      <c r="H7" s="24" t="s">
        <v>7</v>
      </c>
    </row>
    <row r="8" spans="1:8" s="21" customFormat="1" ht="18" customHeight="1">
      <c r="A8" s="25" t="s">
        <v>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7">
        <v>0</v>
      </c>
      <c r="H8" s="28" t="s">
        <v>9</v>
      </c>
    </row>
    <row r="9" spans="1:8" s="21" customFormat="1" ht="16.5">
      <c r="A9" s="29" t="s">
        <v>10</v>
      </c>
      <c r="B9" s="30">
        <f>'[1]قائمة المركز المالي'!B29/'النسب المالية'!B22</f>
        <v>11586.422147666666</v>
      </c>
      <c r="C9" s="30">
        <f>'[1]قائمة المركز المالي'!C29/'النسب المالية'!C22</f>
        <v>5565.1486669333335</v>
      </c>
      <c r="D9" s="30">
        <f>'[1]قائمة المركز المالي'!D29/'النسب المالية'!D22</f>
        <v>3136.3365985333335</v>
      </c>
      <c r="E9" s="30">
        <f>'[1]قائمة المركز المالي'!E29/'النسب المالية'!E22</f>
        <v>213.94568340000001</v>
      </c>
      <c r="F9" s="30">
        <f>'[1]قائمة المركز المالي'!F29/'النسب المالية'!F22</f>
        <v>468.60134506666668</v>
      </c>
      <c r="G9" s="30">
        <f>'[1]قائمة المركز المالي'!G29/'النسب المالية'!G22</f>
        <v>714.74223933333337</v>
      </c>
      <c r="H9" s="31" t="s">
        <v>11</v>
      </c>
    </row>
    <row r="10" spans="1:8" s="21" customFormat="1" ht="16.5">
      <c r="A10" s="22" t="s">
        <v>12</v>
      </c>
      <c r="B10" s="23">
        <f>B25/B7</f>
        <v>1.3078628674147019</v>
      </c>
      <c r="C10" s="23">
        <f t="shared" ref="C10" si="2">C25/C7</f>
        <v>3.242325786526465</v>
      </c>
      <c r="D10" s="23">
        <f>D25/D7</f>
        <v>2.6947113608997464</v>
      </c>
      <c r="E10" s="23">
        <f>E25/E7</f>
        <v>-30.924111203575112</v>
      </c>
      <c r="F10" s="23">
        <f t="shared" ref="F10:G10" si="3">F25/F7</f>
        <v>48.345498930564624</v>
      </c>
      <c r="G10" s="23">
        <f t="shared" si="3"/>
        <v>0</v>
      </c>
      <c r="H10" s="24" t="s">
        <v>13</v>
      </c>
    </row>
    <row r="11" spans="1:8" s="21" customFormat="1" ht="16.5">
      <c r="A11" s="29" t="s">
        <v>14</v>
      </c>
      <c r="B11" s="32"/>
      <c r="C11" s="32"/>
      <c r="D11" s="32"/>
      <c r="E11" s="32"/>
      <c r="F11" s="32"/>
      <c r="G11" s="32">
        <f t="shared" ref="G11" si="4">IFERROR(G8/G25,0)</f>
        <v>0</v>
      </c>
      <c r="H11" s="33" t="s">
        <v>15</v>
      </c>
    </row>
    <row r="12" spans="1:8" s="21" customFormat="1" ht="16.5">
      <c r="A12" s="29" t="s">
        <v>16</v>
      </c>
      <c r="B12" s="32">
        <f t="shared" ref="B12:C12" si="5">B8/B7</f>
        <v>0</v>
      </c>
      <c r="C12" s="32">
        <f t="shared" si="5"/>
        <v>0</v>
      </c>
      <c r="D12" s="32">
        <f>D8/D7</f>
        <v>0</v>
      </c>
      <c r="E12" s="32">
        <f>E8/E7</f>
        <v>0</v>
      </c>
      <c r="F12" s="32">
        <f t="shared" ref="F12:G12" si="6">F8/F7</f>
        <v>0</v>
      </c>
      <c r="G12" s="32">
        <f t="shared" si="6"/>
        <v>0</v>
      </c>
      <c r="H12" s="33" t="s">
        <v>17</v>
      </c>
    </row>
    <row r="13" spans="1:8" s="21" customFormat="1" ht="16.5">
      <c r="A13" s="29" t="s">
        <v>18</v>
      </c>
      <c r="B13" s="34">
        <f>'[1]قائمة الدخل  '!B28/'[1]قائمة الدخل  '!B6</f>
        <v>0.11230484753553101</v>
      </c>
      <c r="C13" s="34">
        <f>'[1]قائمة الدخل  '!C28/'[1]قائمة الدخل  '!C6</f>
        <v>0.10048161538062525</v>
      </c>
      <c r="D13" s="34">
        <f>'[1]قائمة الدخل  '!D28/'[1]قائمة الدخل  '!D6</f>
        <v>0.20993393908014313</v>
      </c>
      <c r="E13" s="34">
        <f>'[1]قائمة الدخل  '!E28/'[1]قائمة الدخل  '!E6</f>
        <v>-3.1781791857363254E-2</v>
      </c>
      <c r="F13" s="34">
        <f>'[1]قائمة الدخل  '!F28/'[1]قائمة الدخل  '!F6</f>
        <v>2.7019550976785218E-2</v>
      </c>
      <c r="G13" s="34">
        <f>'[1]قائمة الدخل  '!G28/'[1]قائمة الدخل  '!G6</f>
        <v>0.10815775189267743</v>
      </c>
      <c r="H13" s="35" t="s">
        <v>19</v>
      </c>
    </row>
    <row r="14" spans="1:8" s="21" customFormat="1" ht="16.5">
      <c r="A14" s="22" t="s">
        <v>20</v>
      </c>
      <c r="B14" s="34">
        <f>'[1]قائمة الدخل  '!B28/'[1]قائمة المركز المالي'!B21</f>
        <v>0.10827322199866274</v>
      </c>
      <c r="C14" s="34">
        <f>'[1]قائمة الدخل  '!C28/'[1]قائمة المركز المالي'!C21</f>
        <v>7.2216821183302582E-2</v>
      </c>
      <c r="D14" s="34">
        <f>'[1]قائمة الدخل  '!D28/'[1]قائمة المركز المالي'!D21</f>
        <v>0.13052581430312998</v>
      </c>
      <c r="E14" s="34">
        <f>'[1]قائمة الدخل  '!E28/'[1]قائمة المركز المالي'!E21</f>
        <v>-1.9789786259006858E-2</v>
      </c>
      <c r="F14" s="34">
        <f>'[1]قائمة الدخل  '!F28/'[1]قائمة المركز المالي'!F21</f>
        <v>1.4986125642613826E-2</v>
      </c>
      <c r="G14" s="34">
        <f>'[1]قائمة الدخل  '!G28/'[1]قائمة المركز المالي'!G21</f>
        <v>5.6235306524895272E-2</v>
      </c>
      <c r="H14" s="36" t="s">
        <v>21</v>
      </c>
    </row>
    <row r="15" spans="1:8" s="21" customFormat="1" ht="16.5">
      <c r="A15" s="22" t="s">
        <v>22</v>
      </c>
      <c r="B15" s="37">
        <f>'[1]قائمة الدخل  '!B28/'[1]قائمة المركز المالي'!B29</f>
        <v>0.51968359205226511</v>
      </c>
      <c r="C15" s="37">
        <f>'[1]قائمة الدخل  '!C28/'[1]قائمة المركز المالي'!C29</f>
        <v>0.43643255800718672</v>
      </c>
      <c r="D15" s="37">
        <f>'[1]قائمة الدخل  '!D28/'[1]قائمة المركز المالي'!D29</f>
        <v>0.93178484621196311</v>
      </c>
      <c r="E15" s="37">
        <f>'[1]قائمة الدخل  '!E28/'[1]قائمة المركز المالي'!E29</f>
        <v>-1.1902818398563055</v>
      </c>
      <c r="F15" s="37">
        <f>'[1]قائمة الدخل  '!F28/'[1]قائمة المركز المالي'!F29</f>
        <v>0.34760897818199687</v>
      </c>
      <c r="G15" s="37">
        <f>'[1]قائمة الدخل  '!G28/'[1]قائمة المركز المالي'!G29</f>
        <v>0.76719522790686545</v>
      </c>
      <c r="H15" s="36" t="s">
        <v>23</v>
      </c>
    </row>
    <row r="16" spans="1:8" s="21" customFormat="1" ht="16.5">
      <c r="A16" s="29" t="s">
        <v>24</v>
      </c>
      <c r="B16" s="37">
        <f>'[1]قائمة المركز المالي'!B48/'[1]قائمة المركز المالي'!B21</f>
        <v>0.69361763375119201</v>
      </c>
      <c r="C16" s="37">
        <f>'[1]قائمة المركز المالي'!C48/'[1]قائمة المركز المالي'!C21</f>
        <v>0.68465785678999758</v>
      </c>
      <c r="D16" s="37">
        <f>'[1]قائمة المركز المالي'!D48/'[1]قائمة المركز المالي'!D21</f>
        <v>0.63761528093324449</v>
      </c>
      <c r="E16" s="37">
        <f>'[1]قائمة المركز المالي'!E48/'[1]قائمة المركز المالي'!E21</f>
        <v>0.59720807449892599</v>
      </c>
      <c r="F16" s="37">
        <f>'[1]قائمة المركز المالي'!F48/'[1]قائمة المركز المالي'!F21</f>
        <v>0.49538326801694837</v>
      </c>
      <c r="G16" s="37">
        <f>'[1]قائمة المركز المالي'!G48/'[1]قائمة المركز المالي'!G21</f>
        <v>0.51861893889973487</v>
      </c>
      <c r="H16" s="38" t="s">
        <v>25</v>
      </c>
    </row>
    <row r="17" spans="1:8" s="21" customFormat="1" ht="16.5">
      <c r="A17" s="29" t="s">
        <v>26</v>
      </c>
      <c r="B17" s="32">
        <f>'[1]قائمة المركز المالي'!B29/'[1]قائمة المركز المالي'!B21</f>
        <v>0.20834450741668517</v>
      </c>
      <c r="C17" s="32">
        <f>'[1]قائمة المركز المالي'!C29/'[1]قائمة المركز المالي'!C21</f>
        <v>0.16547074652966973</v>
      </c>
      <c r="D17" s="32">
        <f>'[1]قائمة المركز المالي'!D29/'[1]قائمة المركز المالي'!D21</f>
        <v>0.14008149502941999</v>
      </c>
      <c r="E17" s="32">
        <f>'[1]قائمة المركز المالي'!E29/'[1]قائمة المركز المالي'!E21</f>
        <v>1.6626134749225394E-2</v>
      </c>
      <c r="F17" s="32">
        <f>'[1]قائمة المركز المالي'!F29/'[1]قائمة المركز المالي'!F21</f>
        <v>4.311202121703419E-2</v>
      </c>
      <c r="G17" s="32">
        <f>'[1]قائمة المركز المالي'!G29/'[1]قائمة المركز المالي'!G21</f>
        <v>7.3299864857504074E-2</v>
      </c>
      <c r="H17" s="38" t="s">
        <v>27</v>
      </c>
    </row>
    <row r="18" spans="1:8" s="21" customFormat="1" ht="16.5">
      <c r="A18" s="39" t="s">
        <v>28</v>
      </c>
      <c r="B18" s="40">
        <f t="shared" ref="B18:C18" si="7">B25/B9</f>
        <v>0.67967487284984762</v>
      </c>
      <c r="C18" s="40">
        <f t="shared" si="7"/>
        <v>1.4150565369064088</v>
      </c>
      <c r="D18" s="40">
        <f>D25/D9</f>
        <v>2.5108912110015997</v>
      </c>
      <c r="E18" s="40">
        <f>E25/E9</f>
        <v>36.808407979312378</v>
      </c>
      <c r="F18" s="40">
        <f t="shared" ref="F18:G18" si="8">F25/F9</f>
        <v>16.805329482952391</v>
      </c>
      <c r="G18" s="40">
        <f t="shared" si="8"/>
        <v>0</v>
      </c>
      <c r="H18" s="41" t="s">
        <v>29</v>
      </c>
    </row>
    <row r="19" spans="1:8" s="21" customFormat="1">
      <c r="A19" s="42"/>
      <c r="B19" s="42"/>
      <c r="C19" s="42"/>
      <c r="D19" s="42"/>
      <c r="E19" s="42"/>
      <c r="F19" s="43"/>
      <c r="G19" s="43"/>
    </row>
    <row r="20" spans="1:8" s="21" customFormat="1">
      <c r="A20" s="42"/>
      <c r="B20" s="42"/>
      <c r="C20" s="42"/>
      <c r="D20" s="42"/>
      <c r="E20" s="42"/>
      <c r="F20" s="43"/>
      <c r="G20" s="43"/>
    </row>
    <row r="22" spans="1:8" s="21" customFormat="1">
      <c r="A22" s="44" t="s">
        <v>30</v>
      </c>
      <c r="B22" s="45">
        <v>15000000</v>
      </c>
      <c r="C22" s="45">
        <v>15000000</v>
      </c>
      <c r="D22" s="45">
        <v>15000000</v>
      </c>
      <c r="E22" s="45">
        <v>15000000</v>
      </c>
      <c r="F22" s="45">
        <v>15000000</v>
      </c>
      <c r="G22" s="46">
        <v>15000000</v>
      </c>
    </row>
    <row r="23" spans="1:8" s="21" customFormat="1">
      <c r="A23" s="47" t="s">
        <v>31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9">
        <v>0</v>
      </c>
    </row>
    <row r="24" spans="1:8" s="21" customFormat="1" ht="16.5">
      <c r="A24" s="50" t="s">
        <v>32</v>
      </c>
      <c r="B24" s="48">
        <v>100</v>
      </c>
      <c r="C24" s="48">
        <v>100</v>
      </c>
      <c r="D24" s="48">
        <v>100</v>
      </c>
      <c r="E24" s="51">
        <v>100</v>
      </c>
      <c r="F24" s="51">
        <v>100</v>
      </c>
      <c r="G24" s="52">
        <v>100</v>
      </c>
    </row>
    <row r="25" spans="1:8" s="21" customFormat="1" ht="16.5">
      <c r="A25" s="53" t="s">
        <v>33</v>
      </c>
      <c r="B25" s="54">
        <v>7875</v>
      </c>
      <c r="C25" s="54">
        <v>7875</v>
      </c>
      <c r="D25" s="54">
        <v>7875</v>
      </c>
      <c r="E25" s="54">
        <v>7875</v>
      </c>
      <c r="F25" s="54">
        <v>7875</v>
      </c>
      <c r="G25" s="55">
        <v>0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النسب المالية</vt:lpstr>
      <vt:lpstr>'النسب المالية'!Print_Area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2024-06-30T07:56:31Z</dcterms:created>
  <dcterms:modified xsi:type="dcterms:W3CDTF">2024-06-30T07:57:10Z</dcterms:modified>
</cp:coreProperties>
</file>