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مركز المالي" sheetId="1" r:id="rId1"/>
  </sheets>
  <calcPr calcId="144525"/>
</workbook>
</file>

<file path=xl/calcChain.xml><?xml version="1.0" encoding="utf-8"?>
<calcChain xmlns="http://schemas.openxmlformats.org/spreadsheetml/2006/main">
  <c r="G48" i="1" l="1"/>
  <c r="F48" i="1"/>
  <c r="E48" i="1"/>
  <c r="D48" i="1"/>
  <c r="C48" i="1"/>
  <c r="B48" i="1"/>
  <c r="G35" i="1"/>
  <c r="G52" i="1" s="1"/>
  <c r="F35" i="1"/>
  <c r="F52" i="1" s="1"/>
  <c r="E35" i="1"/>
  <c r="E52" i="1" s="1"/>
  <c r="D35" i="1"/>
  <c r="D52" i="1" s="1"/>
  <c r="C35" i="1"/>
  <c r="C52" i="1" s="1"/>
  <c r="B35" i="1"/>
  <c r="B52" i="1" s="1"/>
  <c r="G29" i="1"/>
  <c r="F29" i="1"/>
  <c r="E29" i="1"/>
  <c r="D29" i="1"/>
  <c r="C29" i="1"/>
  <c r="B29" i="1"/>
  <c r="G19" i="1"/>
  <c r="G21" i="1" s="1"/>
  <c r="F19" i="1"/>
  <c r="F21" i="1" s="1"/>
  <c r="E19" i="1"/>
  <c r="E21" i="1" s="1"/>
  <c r="D19" i="1"/>
  <c r="D21" i="1" s="1"/>
  <c r="C19" i="1"/>
  <c r="C21" i="1" s="1"/>
  <c r="B19" i="1"/>
  <c r="B21" i="1" s="1"/>
  <c r="G10" i="1"/>
  <c r="F10" i="1"/>
  <c r="E10" i="1"/>
  <c r="D10" i="1"/>
  <c r="C10" i="1"/>
  <c r="B10" i="1"/>
  <c r="B55" i="1" l="1"/>
  <c r="D55" i="1"/>
  <c r="F55" i="1"/>
  <c r="C55" i="1"/>
  <c r="E55" i="1"/>
  <c r="G55" i="1"/>
  <c r="B50" i="1"/>
  <c r="D50" i="1"/>
  <c r="F50" i="1"/>
  <c r="C50" i="1"/>
  <c r="E50" i="1"/>
  <c r="G50" i="1"/>
</calcChain>
</file>

<file path=xl/sharedStrings.xml><?xml version="1.0" encoding="utf-8"?>
<sst xmlns="http://schemas.openxmlformats.org/spreadsheetml/2006/main" count="45" uniqueCount="43">
  <si>
    <t>شركة MTN سوريا</t>
  </si>
  <si>
    <t>قائمة المركز المالي</t>
  </si>
  <si>
    <t>البيان</t>
  </si>
  <si>
    <t>الموجودات</t>
  </si>
  <si>
    <t>موجودات غير متداولة</t>
  </si>
  <si>
    <t>صافي الموجودات الثابتة</t>
  </si>
  <si>
    <t>صافي الموجودات المعنوية</t>
  </si>
  <si>
    <t>حق استخدام الأصول</t>
  </si>
  <si>
    <t xml:space="preserve">مجموع الموجودات غير المتداولة </t>
  </si>
  <si>
    <t xml:space="preserve">موجودات متداولة </t>
  </si>
  <si>
    <t>مخزون</t>
  </si>
  <si>
    <t>أرصدة مدينة اخرى</t>
  </si>
  <si>
    <t>المدفوع مقدماً للحكومة السورية</t>
  </si>
  <si>
    <t>المستحق من الشركة السورية للاتصالات</t>
  </si>
  <si>
    <t xml:space="preserve">ذمم مدينة </t>
  </si>
  <si>
    <t>ذمم مدينة متعلقة بالمحفظة الإلكترونية</t>
  </si>
  <si>
    <t>نقد وودائع لدى البنوك</t>
  </si>
  <si>
    <t xml:space="preserve">مجموع الموجودات المتداولة </t>
  </si>
  <si>
    <t xml:space="preserve">مجموع الموجودات </t>
  </si>
  <si>
    <t>حقوق الملكية والمطلوبات</t>
  </si>
  <si>
    <t>حقوق المساهمين</t>
  </si>
  <si>
    <t>رأس المال المدفوع</t>
  </si>
  <si>
    <t>الاحتياطي القانوني</t>
  </si>
  <si>
    <t>(خسائر) أرباح مدورة غير محققة ناتجة عن تغيرات أسعار الصرف</t>
  </si>
  <si>
    <t>أرباح مدورة محققة</t>
  </si>
  <si>
    <t xml:space="preserve">مجموع حقوق الملكية </t>
  </si>
  <si>
    <t xml:space="preserve">مطلوبات غير متداولة </t>
  </si>
  <si>
    <t>توزيعات أرباح غير مدفوعة</t>
  </si>
  <si>
    <t>المستحق إلى البنوك</t>
  </si>
  <si>
    <t>التزامات عقود الإيجار</t>
  </si>
  <si>
    <t>مجموع المطلوبات غير المتداولة</t>
  </si>
  <si>
    <t>مطلوبات متداولة</t>
  </si>
  <si>
    <t>أرصدة دائنة أخرى</t>
  </si>
  <si>
    <t>ذمم دائنة متعلقة بالمحفظة الإلكترونية</t>
  </si>
  <si>
    <t>أرصدة دائنة لأطراف ذات علاقة</t>
  </si>
  <si>
    <t>مطلوبات ضريبية مستحقة</t>
  </si>
  <si>
    <t>المستحق إلى الشركة السورية للاتصالات</t>
  </si>
  <si>
    <t>المستحق إلى الحكومة السورية</t>
  </si>
  <si>
    <t>التزامات الترخيص الابتدائي الإضافي المحتملة</t>
  </si>
  <si>
    <t>ذمم دائنة</t>
  </si>
  <si>
    <t>مجموع المطلوبات المتداولة</t>
  </si>
  <si>
    <t xml:space="preserve">مجموع المطلوبات </t>
  </si>
  <si>
    <t xml:space="preserve">مجموع المطلوبات وحقوق الملكية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</si>
</sst>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_-* #,##0\-;_-* &quot;-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3" tint="-0.249977111117893"/>
      <name val="Arabic Transparent"/>
    </font>
    <font>
      <b/>
      <sz val="16"/>
      <color rgb="FFFF0000"/>
      <name val="Arabic Transparent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39">
    <xf numFmtId="0" fontId="0" fillId="0" borderId="0" xfId="0"/>
    <xf numFmtId="0" fontId="2" fillId="0" borderId="0" xfId="0" applyFont="1" applyFill="1" applyAlignment="1"/>
    <xf numFmtId="0" fontId="3" fillId="0" borderId="0" xfId="0" applyFont="1" applyFill="1"/>
    <xf numFmtId="0" fontId="0" fillId="0" borderId="0" xfId="0" applyFill="1"/>
    <xf numFmtId="164" fontId="0" fillId="0" borderId="0" xfId="1" applyNumberFormat="1" applyFont="1" applyFill="1"/>
    <xf numFmtId="0" fontId="4" fillId="2" borderId="0" xfId="0" applyFont="1" applyFill="1" applyBorder="1" applyAlignment="1">
      <alignment horizontal="right" vertical="center"/>
    </xf>
    <xf numFmtId="164" fontId="4" fillId="2" borderId="0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37" fontId="6" fillId="0" borderId="3" xfId="0" applyNumberFormat="1" applyFont="1" applyFill="1" applyBorder="1"/>
    <xf numFmtId="164" fontId="6" fillId="0" borderId="3" xfId="1" applyNumberFormat="1" applyFont="1" applyFill="1" applyBorder="1"/>
    <xf numFmtId="0" fontId="6" fillId="0" borderId="4" xfId="0" applyFont="1" applyFill="1" applyBorder="1"/>
    <xf numFmtId="164" fontId="6" fillId="0" borderId="4" xfId="1" applyNumberFormat="1" applyFont="1" applyFill="1" applyBorder="1"/>
    <xf numFmtId="37" fontId="7" fillId="0" borderId="4" xfId="0" applyNumberFormat="1" applyFont="1" applyFill="1" applyBorder="1"/>
    <xf numFmtId="164" fontId="7" fillId="0" borderId="4" xfId="1" applyNumberFormat="1" applyFont="1" applyFill="1" applyBorder="1"/>
    <xf numFmtId="0" fontId="7" fillId="0" borderId="4" xfId="0" applyFont="1" applyFill="1" applyBorder="1"/>
    <xf numFmtId="0" fontId="5" fillId="2" borderId="4" xfId="0" applyFont="1" applyFill="1" applyBorder="1" applyAlignment="1">
      <alignment horizontal="right" vertical="center"/>
    </xf>
    <xf numFmtId="164" fontId="5" fillId="2" borderId="4" xfId="1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right"/>
    </xf>
    <xf numFmtId="164" fontId="0" fillId="0" borderId="4" xfId="1" applyNumberFormat="1" applyFont="1" applyFill="1" applyBorder="1" applyAlignment="1">
      <alignment horizontal="right"/>
    </xf>
    <xf numFmtId="0" fontId="0" fillId="0" borderId="4" xfId="0" applyFill="1" applyBorder="1"/>
    <xf numFmtId="164" fontId="0" fillId="0" borderId="4" xfId="1" applyNumberFormat="1" applyFont="1" applyFill="1" applyBorder="1"/>
    <xf numFmtId="37" fontId="6" fillId="0" borderId="4" xfId="0" applyNumberFormat="1" applyFont="1" applyFill="1" applyBorder="1"/>
    <xf numFmtId="41" fontId="5" fillId="2" borderId="4" xfId="2" applyNumberFormat="1" applyFont="1" applyFill="1" applyBorder="1" applyAlignment="1"/>
    <xf numFmtId="41" fontId="7" fillId="0" borderId="4" xfId="2" applyNumberFormat="1" applyFont="1" applyFill="1" applyBorder="1" applyAlignment="1">
      <alignment horizontal="right"/>
    </xf>
    <xf numFmtId="0" fontId="0" fillId="0" borderId="0" xfId="0" applyFont="1" applyFill="1"/>
    <xf numFmtId="37" fontId="5" fillId="2" borderId="4" xfId="0" applyNumberFormat="1" applyFont="1" applyFill="1" applyBorder="1" applyAlignment="1">
      <alignment horizontal="right" vertical="center"/>
    </xf>
    <xf numFmtId="41" fontId="5" fillId="2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/>
    </xf>
    <xf numFmtId="164" fontId="7" fillId="0" borderId="4" xfId="1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right" vertical="center"/>
    </xf>
    <xf numFmtId="41" fontId="5" fillId="2" borderId="5" xfId="0" applyNumberFormat="1" applyFont="1" applyFill="1" applyBorder="1" applyAlignment="1">
      <alignment horizontal="right" vertical="center"/>
    </xf>
    <xf numFmtId="0" fontId="7" fillId="0" borderId="0" xfId="0" applyFont="1" applyFill="1"/>
    <xf numFmtId="164" fontId="7" fillId="0" borderId="0" xfId="1" applyNumberFormat="1" applyFont="1" applyFill="1"/>
    <xf numFmtId="41" fontId="0" fillId="0" borderId="0" xfId="0" applyNumberFormat="1" applyFill="1"/>
  </cellXfs>
  <cellStyles count="8">
    <cellStyle name="Comma" xfId="1" builtinId="3"/>
    <cellStyle name="Comma [0]" xfId="2" builtinId="6"/>
    <cellStyle name="Normal" xfId="0" builtinId="0"/>
    <cellStyle name="Normal 2" xfId="3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rightToLeft="1" tabSelected="1" workbookViewId="0">
      <selection activeCell="A52" sqref="A52:G52"/>
    </sheetView>
  </sheetViews>
  <sheetFormatPr defaultColWidth="9.140625" defaultRowHeight="15"/>
  <cols>
    <col min="1" max="1" width="43.7109375" style="3" bestFit="1" customWidth="1"/>
    <col min="2" max="6" width="20.85546875" style="3" bestFit="1" customWidth="1"/>
    <col min="7" max="7" width="20.85546875" style="4" bestFit="1" customWidth="1"/>
    <col min="8" max="16384" width="9.140625" style="3"/>
  </cols>
  <sheetData>
    <row r="1" spans="1:7" ht="40.5" customHeight="1">
      <c r="A1" s="1" t="s">
        <v>0</v>
      </c>
      <c r="B1" s="2"/>
      <c r="C1" s="2"/>
      <c r="D1" s="2"/>
      <c r="E1" s="2"/>
    </row>
    <row r="2" spans="1:7" s="7" customFormat="1" ht="18">
      <c r="A2" s="5" t="s">
        <v>1</v>
      </c>
      <c r="B2" s="5"/>
      <c r="C2" s="5"/>
      <c r="D2" s="5"/>
      <c r="E2" s="5"/>
      <c r="F2" s="5"/>
      <c r="G2" s="6"/>
    </row>
    <row r="3" spans="1:7">
      <c r="A3" s="8"/>
      <c r="B3" s="8"/>
      <c r="C3" s="8"/>
      <c r="D3" s="8"/>
      <c r="E3" s="8"/>
      <c r="F3" s="8"/>
      <c r="G3" s="9"/>
    </row>
    <row r="4" spans="1:7" ht="16.5">
      <c r="A4" s="10" t="s">
        <v>2</v>
      </c>
      <c r="B4" s="11">
        <v>2023</v>
      </c>
      <c r="C4" s="11">
        <v>2022</v>
      </c>
      <c r="D4" s="11">
        <v>2021</v>
      </c>
      <c r="E4" s="11">
        <v>2020</v>
      </c>
      <c r="F4" s="12">
        <v>2019</v>
      </c>
      <c r="G4" s="11">
        <v>2018</v>
      </c>
    </row>
    <row r="5" spans="1:7" ht="16.5">
      <c r="A5" s="13" t="s">
        <v>3</v>
      </c>
      <c r="B5" s="13"/>
      <c r="C5" s="13"/>
      <c r="D5" s="13"/>
      <c r="E5" s="13"/>
      <c r="F5" s="13"/>
      <c r="G5" s="14"/>
    </row>
    <row r="6" spans="1:7" ht="16.5">
      <c r="A6" s="15" t="s">
        <v>4</v>
      </c>
      <c r="B6" s="15"/>
      <c r="C6" s="15"/>
      <c r="D6" s="15"/>
      <c r="E6" s="15"/>
      <c r="F6" s="15"/>
      <c r="G6" s="16"/>
    </row>
    <row r="7" spans="1:7" ht="16.5">
      <c r="A7" s="17" t="s">
        <v>5</v>
      </c>
      <c r="B7" s="18">
        <v>244339701105</v>
      </c>
      <c r="C7" s="18">
        <v>182999202423</v>
      </c>
      <c r="D7" s="18">
        <v>91505362532</v>
      </c>
      <c r="E7" s="18">
        <v>92963951848</v>
      </c>
      <c r="F7" s="18">
        <v>82995750487</v>
      </c>
      <c r="G7" s="18">
        <v>83323006417</v>
      </c>
    </row>
    <row r="8" spans="1:7" ht="16.5">
      <c r="A8" s="19" t="s">
        <v>6</v>
      </c>
      <c r="B8" s="18">
        <v>108662860376</v>
      </c>
      <c r="C8" s="18">
        <v>111161185890</v>
      </c>
      <c r="D8" s="18">
        <v>117193181039</v>
      </c>
      <c r="E8" s="18">
        <v>25567943280</v>
      </c>
      <c r="F8" s="18">
        <v>26638311598</v>
      </c>
      <c r="G8" s="18">
        <v>27638403388</v>
      </c>
    </row>
    <row r="9" spans="1:7" ht="16.5">
      <c r="A9" s="19" t="s">
        <v>7</v>
      </c>
      <c r="B9" s="18">
        <v>31889361753</v>
      </c>
      <c r="C9" s="18">
        <v>17819167739</v>
      </c>
      <c r="D9" s="18">
        <v>13711471632</v>
      </c>
      <c r="E9" s="18">
        <v>13440333211</v>
      </c>
      <c r="F9" s="18">
        <v>14145256995</v>
      </c>
      <c r="G9" s="18">
        <v>0</v>
      </c>
    </row>
    <row r="10" spans="1:7" ht="16.5">
      <c r="A10" s="20" t="s">
        <v>8</v>
      </c>
      <c r="B10" s="21">
        <f t="shared" ref="B10:G10" si="0">SUM(B7:B9)</f>
        <v>384891923234</v>
      </c>
      <c r="C10" s="21">
        <f t="shared" si="0"/>
        <v>311979556052</v>
      </c>
      <c r="D10" s="21">
        <f t="shared" si="0"/>
        <v>222410015203</v>
      </c>
      <c r="E10" s="21">
        <f t="shared" si="0"/>
        <v>131972228339</v>
      </c>
      <c r="F10" s="21">
        <f t="shared" si="0"/>
        <v>123779319080</v>
      </c>
      <c r="G10" s="21">
        <f t="shared" si="0"/>
        <v>110961409805</v>
      </c>
    </row>
    <row r="11" spans="1:7" ht="16.5">
      <c r="A11" s="15" t="s">
        <v>9</v>
      </c>
      <c r="B11" s="16"/>
      <c r="C11" s="16"/>
      <c r="D11" s="16"/>
      <c r="E11" s="16"/>
      <c r="F11" s="16"/>
      <c r="G11" s="16"/>
    </row>
    <row r="12" spans="1:7" ht="16.5">
      <c r="A12" s="17" t="s">
        <v>10</v>
      </c>
      <c r="B12" s="18">
        <v>9700611026</v>
      </c>
      <c r="C12" s="18">
        <v>5904108145</v>
      </c>
      <c r="D12" s="18">
        <v>6288702799</v>
      </c>
      <c r="E12" s="18">
        <v>2645420888</v>
      </c>
      <c r="F12" s="18">
        <v>720444432</v>
      </c>
      <c r="G12" s="18">
        <v>580664014</v>
      </c>
    </row>
    <row r="13" spans="1:7" ht="16.5">
      <c r="A13" s="19" t="s">
        <v>11</v>
      </c>
      <c r="B13" s="18">
        <v>190749211219</v>
      </c>
      <c r="C13" s="18">
        <v>136633259767</v>
      </c>
      <c r="D13" s="18">
        <v>65938955919</v>
      </c>
      <c r="E13" s="18">
        <v>27324862397</v>
      </c>
      <c r="F13" s="18">
        <v>14762730294</v>
      </c>
      <c r="G13" s="18">
        <v>12163774281</v>
      </c>
    </row>
    <row r="14" spans="1:7" ht="16.5">
      <c r="A14" s="19" t="s">
        <v>12</v>
      </c>
      <c r="B14" s="18">
        <v>16365987387</v>
      </c>
      <c r="C14" s="18">
        <v>6506415110</v>
      </c>
      <c r="D14" s="18">
        <v>5159808873</v>
      </c>
      <c r="E14" s="18">
        <v>3399905815</v>
      </c>
      <c r="F14" s="18">
        <v>2557920917</v>
      </c>
      <c r="G14" s="18">
        <v>2264606916</v>
      </c>
    </row>
    <row r="15" spans="1:7" ht="16.5">
      <c r="A15" s="19" t="s">
        <v>13</v>
      </c>
      <c r="B15" s="18">
        <v>177612066</v>
      </c>
      <c r="C15" s="18">
        <v>389798806</v>
      </c>
      <c r="D15" s="18">
        <v>280839886</v>
      </c>
      <c r="E15" s="18">
        <v>154618444</v>
      </c>
      <c r="F15" s="18">
        <v>132831788</v>
      </c>
      <c r="G15" s="18">
        <v>102064383</v>
      </c>
    </row>
    <row r="16" spans="1:7" ht="16.5">
      <c r="A16" s="19" t="s">
        <v>14</v>
      </c>
      <c r="B16" s="18">
        <v>35457141912</v>
      </c>
      <c r="C16" s="18">
        <v>12880753217</v>
      </c>
      <c r="D16" s="18">
        <v>8428434873</v>
      </c>
      <c r="E16" s="18">
        <v>6450144330</v>
      </c>
      <c r="F16" s="18">
        <v>4399953848</v>
      </c>
      <c r="G16" s="18">
        <v>3862492620</v>
      </c>
    </row>
    <row r="17" spans="1:7" ht="16.5">
      <c r="A17" s="19" t="s">
        <v>15</v>
      </c>
      <c r="B17" s="18">
        <v>1599019996</v>
      </c>
      <c r="C17" s="18">
        <v>500000000</v>
      </c>
      <c r="D17" s="18">
        <v>55192888</v>
      </c>
      <c r="E17" s="18"/>
      <c r="F17" s="18"/>
      <c r="G17" s="18"/>
    </row>
    <row r="18" spans="1:7" ht="16.5">
      <c r="A18" s="17" t="s">
        <v>16</v>
      </c>
      <c r="B18" s="18">
        <v>195236146173</v>
      </c>
      <c r="C18" s="18">
        <v>29689419426</v>
      </c>
      <c r="D18" s="18">
        <v>27278618423</v>
      </c>
      <c r="E18" s="18">
        <v>21073344365</v>
      </c>
      <c r="F18" s="18">
        <v>16687640167</v>
      </c>
      <c r="G18" s="18">
        <v>16329017401</v>
      </c>
    </row>
    <row r="19" spans="1:7" ht="16.5">
      <c r="A19" s="20" t="s">
        <v>17</v>
      </c>
      <c r="B19" s="21">
        <f t="shared" ref="B19:F19" si="1">SUM(B12:B18)</f>
        <v>449285729779</v>
      </c>
      <c r="C19" s="21">
        <f t="shared" si="1"/>
        <v>192503754471</v>
      </c>
      <c r="D19" s="21">
        <f t="shared" si="1"/>
        <v>113430553661</v>
      </c>
      <c r="E19" s="21">
        <f t="shared" si="1"/>
        <v>61048296239</v>
      </c>
      <c r="F19" s="21">
        <f t="shared" si="1"/>
        <v>39261521446</v>
      </c>
      <c r="G19" s="21">
        <f>SUM(G12:G18)</f>
        <v>35302619615</v>
      </c>
    </row>
    <row r="20" spans="1:7">
      <c r="A20" s="22"/>
      <c r="B20" s="23"/>
      <c r="C20" s="23"/>
      <c r="D20" s="23"/>
      <c r="E20" s="23"/>
      <c r="F20" s="23"/>
      <c r="G20" s="23"/>
    </row>
    <row r="21" spans="1:7" ht="16.5">
      <c r="A21" s="20" t="s">
        <v>18</v>
      </c>
      <c r="B21" s="21">
        <f t="shared" ref="B21:F21" si="2">B19+B10</f>
        <v>834177653013</v>
      </c>
      <c r="C21" s="21">
        <f t="shared" si="2"/>
        <v>504483310523</v>
      </c>
      <c r="D21" s="21">
        <f t="shared" si="2"/>
        <v>335840568864</v>
      </c>
      <c r="E21" s="21">
        <f t="shared" si="2"/>
        <v>193020524578</v>
      </c>
      <c r="F21" s="21">
        <f t="shared" si="2"/>
        <v>163040840526</v>
      </c>
      <c r="G21" s="21">
        <f>G19+G10</f>
        <v>146264029420</v>
      </c>
    </row>
    <row r="22" spans="1:7" ht="21" customHeight="1">
      <c r="A22" s="24"/>
      <c r="B22" s="24"/>
      <c r="C22" s="24"/>
      <c r="D22" s="24"/>
      <c r="E22" s="24"/>
      <c r="F22" s="24"/>
      <c r="G22" s="25"/>
    </row>
    <row r="23" spans="1:7" ht="16.5">
      <c r="A23" s="26" t="s">
        <v>19</v>
      </c>
      <c r="B23" s="26"/>
      <c r="C23" s="26"/>
      <c r="D23" s="26"/>
      <c r="E23" s="26"/>
      <c r="F23" s="26"/>
      <c r="G23" s="16"/>
    </row>
    <row r="24" spans="1:7" ht="16.5">
      <c r="A24" s="15" t="s">
        <v>20</v>
      </c>
      <c r="B24" s="15"/>
      <c r="C24" s="15"/>
      <c r="D24" s="15"/>
      <c r="E24" s="15"/>
      <c r="F24" s="15"/>
      <c r="G24" s="16"/>
    </row>
    <row r="25" spans="1:7" ht="16.5">
      <c r="A25" s="17" t="s">
        <v>21</v>
      </c>
      <c r="B25" s="17">
        <v>1500000000</v>
      </c>
      <c r="C25" s="17">
        <v>1500000000</v>
      </c>
      <c r="D25" s="17">
        <v>1500000000</v>
      </c>
      <c r="E25" s="17">
        <v>1500000000</v>
      </c>
      <c r="F25" s="17">
        <v>1500000000</v>
      </c>
      <c r="G25" s="17">
        <v>1500000000</v>
      </c>
    </row>
    <row r="26" spans="1:7" ht="16.5">
      <c r="A26" s="17" t="s">
        <v>22</v>
      </c>
      <c r="B26" s="17">
        <v>750000000</v>
      </c>
      <c r="C26" s="17">
        <v>750000000</v>
      </c>
      <c r="D26" s="17">
        <v>750000000</v>
      </c>
      <c r="E26" s="17">
        <v>750000000</v>
      </c>
      <c r="F26" s="17">
        <v>750000000</v>
      </c>
      <c r="G26" s="17">
        <v>750000000</v>
      </c>
    </row>
    <row r="27" spans="1:7" ht="16.5">
      <c r="A27" s="17" t="s">
        <v>23</v>
      </c>
      <c r="B27" s="17">
        <v>35767398768</v>
      </c>
      <c r="C27" s="17">
        <v>28512788793</v>
      </c>
      <c r="D27" s="17">
        <v>28081342433</v>
      </c>
      <c r="E27" s="17">
        <v>-2324155467</v>
      </c>
      <c r="F27" s="17">
        <v>3579012215</v>
      </c>
      <c r="G27" s="17">
        <v>2348695314</v>
      </c>
    </row>
    <row r="28" spans="1:7" ht="16.5">
      <c r="A28" s="17" t="s">
        <v>24</v>
      </c>
      <c r="B28" s="17">
        <v>135778933447</v>
      </c>
      <c r="C28" s="17">
        <v>52714441211</v>
      </c>
      <c r="D28" s="17">
        <v>16713706545</v>
      </c>
      <c r="E28" s="17">
        <v>3283340718</v>
      </c>
      <c r="F28" s="17">
        <v>1200007961</v>
      </c>
      <c r="G28" s="17">
        <v>6122438276</v>
      </c>
    </row>
    <row r="29" spans="1:7" ht="16.5">
      <c r="A29" s="20" t="s">
        <v>25</v>
      </c>
      <c r="B29" s="21">
        <f t="shared" ref="B29:G29" si="3">SUM(B25:B28)</f>
        <v>173796332215</v>
      </c>
      <c r="C29" s="21">
        <f t="shared" si="3"/>
        <v>83477230004</v>
      </c>
      <c r="D29" s="21">
        <f t="shared" si="3"/>
        <v>47045048978</v>
      </c>
      <c r="E29" s="21">
        <f t="shared" si="3"/>
        <v>3209185251</v>
      </c>
      <c r="F29" s="21">
        <f t="shared" si="3"/>
        <v>7029020176</v>
      </c>
      <c r="G29" s="21">
        <f t="shared" si="3"/>
        <v>10721133590</v>
      </c>
    </row>
    <row r="30" spans="1:7" ht="16.5">
      <c r="A30" s="19"/>
      <c r="B30" s="18"/>
      <c r="C30" s="18"/>
      <c r="D30" s="18"/>
      <c r="E30" s="18"/>
      <c r="F30" s="18"/>
      <c r="G30" s="18"/>
    </row>
    <row r="31" spans="1:7" ht="16.5">
      <c r="A31" s="26" t="s">
        <v>26</v>
      </c>
      <c r="B31" s="16"/>
      <c r="C31" s="16"/>
      <c r="D31" s="16"/>
      <c r="E31" s="16"/>
      <c r="F31" s="16"/>
      <c r="G31" s="16"/>
    </row>
    <row r="32" spans="1:7" ht="16.5">
      <c r="A32" s="19" t="s">
        <v>27</v>
      </c>
      <c r="B32" s="18">
        <v>64417464028</v>
      </c>
      <c r="C32" s="18">
        <v>64417464028</v>
      </c>
      <c r="D32" s="18">
        <v>64417464028</v>
      </c>
      <c r="E32" s="18">
        <v>64417464028</v>
      </c>
      <c r="F32" s="18">
        <v>64417464028</v>
      </c>
      <c r="G32" s="18">
        <v>58282000093</v>
      </c>
    </row>
    <row r="33" spans="1:7" ht="16.5">
      <c r="A33" s="17" t="s">
        <v>28</v>
      </c>
      <c r="B33" s="18">
        <v>0</v>
      </c>
      <c r="C33" s="18">
        <v>0</v>
      </c>
      <c r="D33" s="18">
        <v>0</v>
      </c>
      <c r="E33" s="18">
        <v>0</v>
      </c>
      <c r="F33" s="18">
        <v>1296058185</v>
      </c>
      <c r="G33" s="18">
        <v>1405600000</v>
      </c>
    </row>
    <row r="34" spans="1:7" ht="16.5">
      <c r="A34" s="17" t="s">
        <v>29</v>
      </c>
      <c r="B34" s="18">
        <v>17363526959</v>
      </c>
      <c r="C34" s="18">
        <v>11190154322</v>
      </c>
      <c r="D34" s="18">
        <v>10240977193</v>
      </c>
      <c r="E34" s="18">
        <v>10120459477</v>
      </c>
      <c r="F34" s="18">
        <v>9530593737</v>
      </c>
      <c r="G34" s="18">
        <v>0</v>
      </c>
    </row>
    <row r="35" spans="1:7" ht="16.5">
      <c r="A35" s="20" t="s">
        <v>30</v>
      </c>
      <c r="B35" s="27">
        <f>SUM(B32:B34)</f>
        <v>81780990987</v>
      </c>
      <c r="C35" s="27">
        <f>SUM(C32:C34)</f>
        <v>75607618350</v>
      </c>
      <c r="D35" s="27">
        <f>SUM(D32:D34)</f>
        <v>74658441221</v>
      </c>
      <c r="E35" s="27">
        <f t="shared" ref="E35:G35" si="4">SUM(E32:E34)</f>
        <v>74537923505</v>
      </c>
      <c r="F35" s="27">
        <f t="shared" si="4"/>
        <v>75244115950</v>
      </c>
      <c r="G35" s="27">
        <f t="shared" si="4"/>
        <v>59687600093</v>
      </c>
    </row>
    <row r="36" spans="1:7" ht="16.5">
      <c r="A36" s="19"/>
      <c r="B36" s="18"/>
      <c r="C36" s="18"/>
      <c r="D36" s="18"/>
      <c r="E36" s="18"/>
      <c r="F36" s="18"/>
      <c r="G36" s="18"/>
    </row>
    <row r="37" spans="1:7" ht="16.5">
      <c r="A37" s="26" t="s">
        <v>31</v>
      </c>
      <c r="B37" s="16"/>
      <c r="C37" s="16"/>
      <c r="D37" s="16"/>
      <c r="E37" s="16"/>
      <c r="F37" s="16"/>
      <c r="G37" s="16"/>
    </row>
    <row r="38" spans="1:7" ht="16.5">
      <c r="A38" s="17" t="s">
        <v>32</v>
      </c>
      <c r="B38" s="18">
        <v>208791018977</v>
      </c>
      <c r="C38" s="18">
        <v>120712645808</v>
      </c>
      <c r="D38" s="18">
        <v>77320164959</v>
      </c>
      <c r="E38" s="18">
        <v>42352868936</v>
      </c>
      <c r="F38" s="18">
        <v>30553314163</v>
      </c>
      <c r="G38" s="18">
        <v>29925095745</v>
      </c>
    </row>
    <row r="39" spans="1:7" ht="16.5">
      <c r="A39" s="17" t="s">
        <v>33</v>
      </c>
      <c r="B39" s="18">
        <v>4482219487</v>
      </c>
      <c r="C39" s="18">
        <v>1932644237</v>
      </c>
      <c r="D39" s="18">
        <v>157992603</v>
      </c>
      <c r="E39" s="18"/>
      <c r="F39" s="18"/>
      <c r="G39" s="18"/>
    </row>
    <row r="40" spans="1:7" ht="16.5">
      <c r="A40" s="19" t="s">
        <v>29</v>
      </c>
      <c r="B40" s="18">
        <v>12102474829</v>
      </c>
      <c r="C40" s="18">
        <v>4202781425</v>
      </c>
      <c r="D40" s="18">
        <v>3779932085</v>
      </c>
      <c r="E40" s="18">
        <v>3273181795</v>
      </c>
      <c r="F40" s="18">
        <v>4340867694</v>
      </c>
      <c r="G40" s="18">
        <v>0</v>
      </c>
    </row>
    <row r="41" spans="1:7" ht="16.5">
      <c r="A41" s="19" t="s">
        <v>34</v>
      </c>
      <c r="B41" s="18">
        <v>120650000000</v>
      </c>
      <c r="C41" s="18">
        <v>28642500000</v>
      </c>
      <c r="D41" s="18">
        <v>0</v>
      </c>
      <c r="E41" s="18">
        <v>54767472602</v>
      </c>
      <c r="F41" s="18">
        <v>31823854888</v>
      </c>
      <c r="G41" s="18">
        <v>27495541827</v>
      </c>
    </row>
    <row r="42" spans="1:7" s="29" customFormat="1" ht="16.5">
      <c r="A42" s="19" t="s">
        <v>35</v>
      </c>
      <c r="B42" s="28">
        <v>20574337478</v>
      </c>
      <c r="C42" s="28">
        <v>8348765440</v>
      </c>
      <c r="D42" s="28">
        <v>3029281580</v>
      </c>
      <c r="E42" s="28">
        <v>265919184</v>
      </c>
      <c r="F42" s="28">
        <v>301549080</v>
      </c>
      <c r="G42" s="18">
        <v>1204107649</v>
      </c>
    </row>
    <row r="43" spans="1:7" ht="16.5">
      <c r="A43" s="17" t="s">
        <v>36</v>
      </c>
      <c r="B43" s="28">
        <v>1686918130</v>
      </c>
      <c r="C43" s="28">
        <v>300153362</v>
      </c>
      <c r="D43" s="28">
        <v>251807225</v>
      </c>
      <c r="E43" s="28">
        <v>190138377</v>
      </c>
      <c r="F43" s="28">
        <v>113809273</v>
      </c>
      <c r="G43" s="18">
        <v>123291823</v>
      </c>
    </row>
    <row r="44" spans="1:7" ht="16.5">
      <c r="A44" s="19" t="s">
        <v>37</v>
      </c>
      <c r="B44" s="28">
        <v>37909079707</v>
      </c>
      <c r="C44" s="28">
        <v>10779106718</v>
      </c>
      <c r="D44" s="28">
        <v>8217394901</v>
      </c>
      <c r="E44" s="28">
        <v>3770627146</v>
      </c>
      <c r="F44" s="28">
        <v>2023031496</v>
      </c>
      <c r="G44" s="18">
        <v>2763923311</v>
      </c>
    </row>
    <row r="45" spans="1:7" ht="16.5">
      <c r="A45" s="19" t="s">
        <v>38</v>
      </c>
      <c r="B45" s="28">
        <v>100115450112</v>
      </c>
      <c r="C45" s="28">
        <v>100115450112</v>
      </c>
      <c r="D45" s="28">
        <v>100115450112</v>
      </c>
      <c r="E45" s="28"/>
      <c r="F45" s="28"/>
      <c r="G45" s="18"/>
    </row>
    <row r="46" spans="1:7" ht="16.5">
      <c r="A46" s="17" t="s">
        <v>28</v>
      </c>
      <c r="B46" s="28">
        <v>0</v>
      </c>
      <c r="C46" s="28">
        <v>0</v>
      </c>
      <c r="D46" s="28">
        <v>0</v>
      </c>
      <c r="E46" s="28">
        <v>0</v>
      </c>
      <c r="F46" s="28">
        <v>1535651946</v>
      </c>
      <c r="G46" s="18">
        <v>2925977635</v>
      </c>
    </row>
    <row r="47" spans="1:7" ht="16.5">
      <c r="A47" s="17" t="s">
        <v>39</v>
      </c>
      <c r="B47" s="18">
        <v>72288831091</v>
      </c>
      <c r="C47" s="18">
        <v>70364415067</v>
      </c>
      <c r="D47" s="18">
        <v>21265055200</v>
      </c>
      <c r="E47" s="28">
        <v>10653207782</v>
      </c>
      <c r="F47" s="28">
        <v>10075625860</v>
      </c>
      <c r="G47" s="18">
        <v>11417357747</v>
      </c>
    </row>
    <row r="48" spans="1:7" ht="16.5">
      <c r="A48" s="20" t="s">
        <v>40</v>
      </c>
      <c r="B48" s="30">
        <f>SUM(B38:B47)</f>
        <v>578600329811</v>
      </c>
      <c r="C48" s="30">
        <f>SUM(C38:C47)</f>
        <v>345398462169</v>
      </c>
      <c r="D48" s="30">
        <f>SUM(D38:D47)</f>
        <v>214137078665</v>
      </c>
      <c r="E48" s="30">
        <f>SUM(E38:E47)</f>
        <v>115273415822</v>
      </c>
      <c r="F48" s="30">
        <f t="shared" ref="F48:G48" si="5">SUM(F38:F47)</f>
        <v>80767704400</v>
      </c>
      <c r="G48" s="30">
        <f t="shared" si="5"/>
        <v>75855295737</v>
      </c>
    </row>
    <row r="49" spans="1:7">
      <c r="A49" s="22"/>
      <c r="B49" s="23"/>
      <c r="C49" s="23"/>
      <c r="D49" s="23"/>
      <c r="E49" s="23"/>
      <c r="F49" s="23"/>
      <c r="G49" s="23"/>
    </row>
    <row r="50" spans="1:7" ht="16.5">
      <c r="A50" s="20" t="s">
        <v>41</v>
      </c>
      <c r="B50" s="31">
        <f t="shared" ref="B50:F50" si="6">SUM(B35,B48)</f>
        <v>660381320798</v>
      </c>
      <c r="C50" s="31">
        <f t="shared" si="6"/>
        <v>421006080519</v>
      </c>
      <c r="D50" s="31">
        <f t="shared" si="6"/>
        <v>288795519886</v>
      </c>
      <c r="E50" s="31">
        <f t="shared" si="6"/>
        <v>189811339327</v>
      </c>
      <c r="F50" s="31">
        <f t="shared" si="6"/>
        <v>156011820350</v>
      </c>
      <c r="G50" s="31">
        <f>SUM(G35,G48)</f>
        <v>135542895830</v>
      </c>
    </row>
    <row r="51" spans="1:7" ht="16.5">
      <c r="A51" s="32"/>
      <c r="B51" s="33"/>
      <c r="C51" s="33"/>
      <c r="D51" s="33"/>
      <c r="E51" s="33"/>
      <c r="F51" s="33"/>
      <c r="G51" s="33"/>
    </row>
    <row r="52" spans="1:7" ht="16.5">
      <c r="A52" s="34" t="s">
        <v>42</v>
      </c>
      <c r="B52" s="35">
        <f t="shared" ref="B52:F52" si="7">SUM(B35,B29,B48)</f>
        <v>834177653013</v>
      </c>
      <c r="C52" s="35">
        <f t="shared" si="7"/>
        <v>504483310523</v>
      </c>
      <c r="D52" s="35">
        <f t="shared" si="7"/>
        <v>335840568864</v>
      </c>
      <c r="E52" s="35">
        <f t="shared" si="7"/>
        <v>193020524578</v>
      </c>
      <c r="F52" s="35">
        <f t="shared" si="7"/>
        <v>163040840526</v>
      </c>
      <c r="G52" s="35">
        <f>SUM(G35,G29,G48)</f>
        <v>146264029420</v>
      </c>
    </row>
    <row r="53" spans="1:7" ht="16.5">
      <c r="A53" s="36"/>
      <c r="B53" s="36"/>
      <c r="C53" s="36"/>
      <c r="D53" s="36"/>
      <c r="E53" s="36"/>
      <c r="F53" s="36"/>
      <c r="G53" s="37"/>
    </row>
    <row r="54" spans="1:7" hidden="1"/>
    <row r="55" spans="1:7">
      <c r="B55" s="38">
        <f t="shared" ref="B55:G55" si="8">B52-B21</f>
        <v>0</v>
      </c>
      <c r="C55" s="38">
        <f t="shared" si="8"/>
        <v>0</v>
      </c>
      <c r="D55" s="38">
        <f t="shared" si="8"/>
        <v>0</v>
      </c>
      <c r="E55" s="38">
        <f t="shared" si="8"/>
        <v>0</v>
      </c>
      <c r="F55" s="38">
        <f t="shared" si="8"/>
        <v>0</v>
      </c>
      <c r="G55" s="38">
        <f t="shared" si="8"/>
        <v>0</v>
      </c>
    </row>
  </sheetData>
  <pageMargins left="0.14000000000000001" right="0.17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المركز المالي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2024-06-30T07:51:56Z</dcterms:created>
  <dcterms:modified xsi:type="dcterms:W3CDTF">2024-06-30T07:53:33Z</dcterms:modified>
</cp:coreProperties>
</file>