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تدفقات النقدية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L10" i="1" l="1"/>
  <c r="S9" i="1"/>
  <c r="S11" i="1" s="1"/>
  <c r="S13" i="1" s="1"/>
  <c r="R9" i="1"/>
  <c r="R11" i="1" s="1"/>
  <c r="R13" i="1" s="1"/>
  <c r="Q9" i="1"/>
  <c r="Q11" i="1" s="1"/>
  <c r="Q13" i="1" s="1"/>
  <c r="P9" i="1"/>
  <c r="P11" i="1" s="1"/>
  <c r="P13" i="1" s="1"/>
  <c r="O9" i="1"/>
  <c r="O11" i="1" s="1"/>
  <c r="N9" i="1"/>
  <c r="N11" i="1" s="1"/>
  <c r="M9" i="1"/>
  <c r="M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B9" i="1"/>
  <c r="B11" i="1" s="1"/>
  <c r="L8" i="1"/>
  <c r="L7" i="1"/>
  <c r="L6" i="1"/>
  <c r="L5" i="1"/>
  <c r="L9" i="1" s="1"/>
  <c r="L11" i="1" s="1"/>
</calcChain>
</file>

<file path=xl/sharedStrings.xml><?xml version="1.0" encoding="utf-8"?>
<sst xmlns="http://schemas.openxmlformats.org/spreadsheetml/2006/main" count="20" uniqueCount="19">
  <si>
    <t>المصرف الدولي للتجارة والتمويل</t>
  </si>
  <si>
    <t xml:space="preserve">قائمة التدفقات النقدية </t>
  </si>
  <si>
    <t>Statement of Cash Flows</t>
  </si>
  <si>
    <t>بعد تطبيق المعيار رقم 9</t>
  </si>
  <si>
    <t>البيان</t>
  </si>
  <si>
    <t>صافي التدفقات الناتجة عن (المستخدمة في) الأنشطة التشغيلية</t>
  </si>
  <si>
    <t>Net cash Flow from (Used in) Operating Activities</t>
  </si>
  <si>
    <t>صافي التدفقات الناتجة عن (المستخدمة في) الأنشطة الاستثمارية</t>
  </si>
  <si>
    <t>Net cash Flow from (Used in) Investing Activities</t>
  </si>
  <si>
    <t>صافي التدفقات الناتجة عن (المستخدمة في) الأنشطة التمويلية</t>
  </si>
  <si>
    <t>Net cash Flow from (Used in) Financing Activities</t>
  </si>
  <si>
    <t xml:space="preserve">تأثير تغيرات أسعار الصرف على النقد </t>
  </si>
  <si>
    <t>Net Foreign Exchange Differences</t>
  </si>
  <si>
    <t>صافي الزيادة (النقص) في النقد وما في حكمه</t>
  </si>
  <si>
    <t>Net Increase / (Decrease) in Cash and Cash Equivalents</t>
  </si>
  <si>
    <t>النقد وما في حكمه في 1 كانون الثاني</t>
  </si>
  <si>
    <t>Cash Balance (Beginning)</t>
  </si>
  <si>
    <t>النقد وما في حكمه في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</si>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</sst>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name val="Arabic Transparent"/>
      <charset val="178"/>
    </font>
    <font>
      <sz val="12"/>
      <color rgb="FF222222"/>
      <name val="Arial"/>
      <family val="2"/>
    </font>
    <font>
      <u val="singleAccounting"/>
      <sz val="13"/>
      <name val="Arabic Transparent"/>
      <charset val="178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Border="1" applyAlignment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right" indent="1"/>
    </xf>
    <xf numFmtId="43" fontId="8" fillId="0" borderId="5" xfId="1" applyFont="1" applyBorder="1" applyAlignment="1">
      <alignment horizontal="right" indent="1"/>
    </xf>
    <xf numFmtId="164" fontId="8" fillId="0" borderId="5" xfId="1" applyNumberFormat="1" applyFont="1" applyBorder="1" applyAlignment="1">
      <alignment horizontal="right" indent="1"/>
    </xf>
    <xf numFmtId="164" fontId="3" fillId="0" borderId="5" xfId="1" applyNumberFormat="1" applyFont="1" applyBorder="1" applyAlignment="1">
      <alignment horizontal="right" indent="1"/>
    </xf>
    <xf numFmtId="41" fontId="3" fillId="0" borderId="5" xfId="2" applyNumberFormat="1" applyFont="1" applyFill="1" applyBorder="1"/>
    <xf numFmtId="41" fontId="3" fillId="0" borderId="5" xfId="2" applyNumberFormat="1" applyFont="1" applyFill="1" applyBorder="1" applyAlignment="1">
      <alignment horizontal="right"/>
    </xf>
    <xf numFmtId="0" fontId="9" fillId="0" borderId="5" xfId="0" applyFont="1" applyBorder="1" applyAlignment="1"/>
    <xf numFmtId="0" fontId="9" fillId="0" borderId="5" xfId="0" applyFont="1" applyBorder="1"/>
    <xf numFmtId="164" fontId="10" fillId="0" borderId="5" xfId="1" applyNumberFormat="1" applyFont="1" applyBorder="1" applyAlignment="1">
      <alignment horizontal="right" indent="1"/>
    </xf>
    <xf numFmtId="164" fontId="11" fillId="0" borderId="5" xfId="2" applyNumberFormat="1" applyFont="1" applyFill="1" applyBorder="1"/>
    <xf numFmtId="41" fontId="11" fillId="0" borderId="5" xfId="2" applyNumberFormat="1" applyFont="1" applyFill="1" applyBorder="1"/>
    <xf numFmtId="41" fontId="11" fillId="0" borderId="5" xfId="2" applyNumberFormat="1" applyFont="1" applyFill="1" applyBorder="1" applyAlignment="1">
      <alignment horizontal="right"/>
    </xf>
    <xf numFmtId="41" fontId="7" fillId="4" borderId="5" xfId="2" applyNumberFormat="1" applyFont="1" applyFill="1" applyBorder="1"/>
    <xf numFmtId="164" fontId="7" fillId="4" borderId="5" xfId="1" applyNumberFormat="1" applyFont="1" applyFill="1" applyBorder="1" applyAlignment="1">
      <alignment horizontal="right"/>
    </xf>
    <xf numFmtId="41" fontId="7" fillId="4" borderId="5" xfId="2" applyNumberFormat="1" applyFont="1" applyFill="1" applyBorder="1" applyAlignment="1">
      <alignment horizontal="right"/>
    </xf>
    <xf numFmtId="41" fontId="7" fillId="4" borderId="5" xfId="2" applyNumberFormat="1" applyFont="1" applyFill="1" applyBorder="1" applyAlignment="1"/>
    <xf numFmtId="3" fontId="3" fillId="0" borderId="5" xfId="0" applyNumberFormat="1" applyFont="1" applyBorder="1" applyAlignment="1">
      <alignment horizontal="right" indent="1"/>
    </xf>
    <xf numFmtId="164" fontId="11" fillId="0" borderId="5" xfId="1" applyNumberFormat="1" applyFont="1" applyBorder="1" applyAlignment="1">
      <alignment horizontal="right" indent="1"/>
    </xf>
    <xf numFmtId="164" fontId="11" fillId="0" borderId="5" xfId="1" applyNumberFormat="1" applyFont="1" applyFill="1" applyBorder="1" applyAlignment="1">
      <alignment horizontal="center"/>
    </xf>
    <xf numFmtId="37" fontId="12" fillId="0" borderId="5" xfId="0" applyNumberFormat="1" applyFont="1" applyBorder="1" applyAlignment="1">
      <alignment horizontal="right" indent="1"/>
    </xf>
    <xf numFmtId="41" fontId="12" fillId="0" borderId="5" xfId="2" applyNumberFormat="1" applyFont="1" applyFill="1" applyBorder="1" applyAlignment="1">
      <alignment horizontal="right"/>
    </xf>
    <xf numFmtId="41" fontId="7" fillId="4" borderId="6" xfId="2" applyNumberFormat="1" applyFont="1" applyFill="1" applyBorder="1" applyAlignment="1"/>
    <xf numFmtId="3" fontId="3" fillId="0" borderId="0" xfId="0" applyNumberFormat="1" applyFont="1"/>
    <xf numFmtId="41" fontId="3" fillId="0" borderId="0" xfId="0" applyNumberFormat="1" applyFont="1"/>
    <xf numFmtId="16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3" fillId="0" borderId="0" xfId="0" applyFont="1" applyAlignment="1">
      <alignment horizontal="center"/>
    </xf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IBTF/IBTF%20arabic31-12-2014%20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SE"/>
      <sheetName val="CF"/>
    </sheetNames>
    <sheetDataSet>
      <sheetData sheetId="0" refreshError="1"/>
      <sheetData sheetId="1" refreshError="1"/>
      <sheetData sheetId="2" refreshError="1"/>
      <sheetData sheetId="3" refreshError="1">
        <row r="31">
          <cell r="B31">
            <v>609799953</v>
          </cell>
        </row>
        <row r="38">
          <cell r="B38">
            <v>-37950526</v>
          </cell>
        </row>
        <row r="43">
          <cell r="B43">
            <v>-331840</v>
          </cell>
        </row>
        <row r="46">
          <cell r="B46">
            <v>5511857417</v>
          </cell>
        </row>
        <row r="47">
          <cell r="B47">
            <v>34181611380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rightToLeft="1" tabSelected="1" workbookViewId="0">
      <selection activeCell="B9" sqref="B9:D9"/>
    </sheetView>
  </sheetViews>
  <sheetFormatPr defaultColWidth="9.140625" defaultRowHeight="16.5"/>
  <cols>
    <col min="1" max="1" width="53.7109375" style="2" bestFit="1" customWidth="1"/>
    <col min="2" max="3" width="27.5703125" style="2" customWidth="1"/>
    <col min="4" max="4" width="24.28515625" style="2" bestFit="1" customWidth="1"/>
    <col min="5" max="5" width="25.140625" style="2" bestFit="1" customWidth="1"/>
    <col min="6" max="6" width="26.42578125" style="2" customWidth="1"/>
    <col min="7" max="7" width="23.28515625" style="2" customWidth="1"/>
    <col min="8" max="8" width="19.5703125" style="2" bestFit="1" customWidth="1"/>
    <col min="9" max="10" width="20.85546875" style="2" customWidth="1"/>
    <col min="11" max="15" width="20" style="2" customWidth="1"/>
    <col min="16" max="19" width="19.5703125" style="2" customWidth="1"/>
    <col min="20" max="20" width="67.42578125" style="2" bestFit="1" customWidth="1"/>
    <col min="21" max="21" width="2.5703125" style="2" customWidth="1"/>
    <col min="22" max="22" width="64.140625" style="2" customWidth="1"/>
    <col min="23" max="16384" width="9.140625" style="2"/>
  </cols>
  <sheetData>
    <row r="1" spans="1:20">
      <c r="A1" s="1" t="s">
        <v>0</v>
      </c>
      <c r="B1" s="1"/>
      <c r="C1" s="1"/>
      <c r="D1" s="1"/>
      <c r="E1" s="1"/>
    </row>
    <row r="2" spans="1:20" ht="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</v>
      </c>
    </row>
    <row r="3" spans="1:20" ht="18">
      <c r="A3" s="4"/>
      <c r="B3" s="5"/>
      <c r="C3" s="6" t="s">
        <v>3</v>
      </c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7"/>
      <c r="S3" s="7"/>
      <c r="T3" s="8"/>
    </row>
    <row r="4" spans="1:20">
      <c r="A4" s="9" t="s">
        <v>4</v>
      </c>
      <c r="B4" s="10">
        <v>2023</v>
      </c>
      <c r="C4" s="10">
        <v>2022</v>
      </c>
      <c r="D4" s="10">
        <v>2021</v>
      </c>
      <c r="E4" s="10">
        <v>2020</v>
      </c>
      <c r="F4" s="11">
        <v>2019</v>
      </c>
      <c r="G4" s="11">
        <v>2018</v>
      </c>
      <c r="H4" s="11">
        <v>2018</v>
      </c>
      <c r="I4" s="9">
        <v>2017</v>
      </c>
      <c r="J4" s="9">
        <v>2016</v>
      </c>
      <c r="K4" s="9">
        <v>2015</v>
      </c>
      <c r="L4" s="9">
        <v>2014</v>
      </c>
      <c r="M4" s="9">
        <v>2013</v>
      </c>
      <c r="N4" s="9">
        <v>2012</v>
      </c>
      <c r="O4" s="9">
        <v>2011</v>
      </c>
      <c r="P4" s="9">
        <v>2010</v>
      </c>
      <c r="Q4" s="9">
        <v>2009</v>
      </c>
      <c r="R4" s="9">
        <v>2008</v>
      </c>
      <c r="S4" s="9">
        <v>2007</v>
      </c>
      <c r="T4" s="12" t="s">
        <v>2</v>
      </c>
    </row>
    <row r="5" spans="1:20">
      <c r="A5" s="13" t="s">
        <v>5</v>
      </c>
      <c r="B5" s="14">
        <v>3526643205</v>
      </c>
      <c r="C5" s="14">
        <v>-128101825123</v>
      </c>
      <c r="D5" s="15">
        <v>3985489098</v>
      </c>
      <c r="E5" s="16">
        <v>77759877031</v>
      </c>
      <c r="F5" s="17">
        <v>11586460381</v>
      </c>
      <c r="G5" s="17">
        <v>-126448692</v>
      </c>
      <c r="H5" s="17">
        <v>-2190156521</v>
      </c>
      <c r="I5" s="16">
        <v>9245666248</v>
      </c>
      <c r="J5" s="16">
        <v>23798749589</v>
      </c>
      <c r="K5" s="18">
        <v>-7845088864</v>
      </c>
      <c r="L5" s="18">
        <f>[1]CF!$B$31</f>
        <v>609799953</v>
      </c>
      <c r="M5" s="18">
        <v>7334443068</v>
      </c>
      <c r="N5" s="18">
        <v>6174987271</v>
      </c>
      <c r="O5" s="18">
        <v>-1018723480</v>
      </c>
      <c r="P5" s="18">
        <v>-4014968016</v>
      </c>
      <c r="Q5" s="18">
        <v>-736724043</v>
      </c>
      <c r="R5" s="18">
        <v>-6146425908</v>
      </c>
      <c r="S5" s="18">
        <v>7859495207</v>
      </c>
      <c r="T5" s="19" t="s">
        <v>6</v>
      </c>
    </row>
    <row r="6" spans="1:20">
      <c r="A6" s="13" t="s">
        <v>7</v>
      </c>
      <c r="B6" s="14">
        <v>-3684949415</v>
      </c>
      <c r="C6" s="14">
        <v>-1853170998</v>
      </c>
      <c r="D6" s="15">
        <v>-1074859791</v>
      </c>
      <c r="E6" s="16">
        <v>3873143117</v>
      </c>
      <c r="F6" s="17">
        <v>-4489682295</v>
      </c>
      <c r="G6" s="17">
        <v>-336779401</v>
      </c>
      <c r="H6" s="17">
        <v>-336779401</v>
      </c>
      <c r="I6" s="16">
        <v>-244507671</v>
      </c>
      <c r="J6" s="16">
        <v>-80739202</v>
      </c>
      <c r="K6" s="18">
        <v>-69820683</v>
      </c>
      <c r="L6" s="18">
        <f>[1]CF!$B$38</f>
        <v>-37950526</v>
      </c>
      <c r="M6" s="18">
        <v>-40999033</v>
      </c>
      <c r="N6" s="18">
        <v>173584993</v>
      </c>
      <c r="O6" s="18">
        <v>-71224290</v>
      </c>
      <c r="P6" s="18">
        <v>-158435699</v>
      </c>
      <c r="Q6" s="18">
        <v>-688295069</v>
      </c>
      <c r="R6" s="18">
        <v>-319348931</v>
      </c>
      <c r="S6" s="18">
        <v>-1187921496</v>
      </c>
      <c r="T6" s="20" t="s">
        <v>8</v>
      </c>
    </row>
    <row r="7" spans="1:20">
      <c r="A7" s="13" t="s">
        <v>9</v>
      </c>
      <c r="B7" s="14">
        <v>-475234863</v>
      </c>
      <c r="C7" s="14">
        <v>-957975999</v>
      </c>
      <c r="D7" s="15">
        <v>-74318158</v>
      </c>
      <c r="E7" s="16">
        <v>-40482550</v>
      </c>
      <c r="F7" s="17">
        <v>-252888533</v>
      </c>
      <c r="G7" s="17">
        <v>-756250</v>
      </c>
      <c r="H7" s="17">
        <v>-756250</v>
      </c>
      <c r="I7" s="16">
        <v>-80300</v>
      </c>
      <c r="J7" s="16">
        <v>-129175</v>
      </c>
      <c r="K7" s="18">
        <v>-1027880</v>
      </c>
      <c r="L7" s="18">
        <f>[1]CF!$B$43</f>
        <v>-331840</v>
      </c>
      <c r="M7" s="18">
        <v>-780870</v>
      </c>
      <c r="N7" s="18">
        <v>-6339590</v>
      </c>
      <c r="O7" s="18">
        <v>-505407995</v>
      </c>
      <c r="P7" s="18">
        <v>1635476290</v>
      </c>
      <c r="Q7" s="18">
        <v>-300000000</v>
      </c>
      <c r="R7" s="18">
        <v>-252658535</v>
      </c>
      <c r="S7" s="18">
        <v>1566287315</v>
      </c>
      <c r="T7" s="20" t="s">
        <v>10</v>
      </c>
    </row>
    <row r="8" spans="1:20" ht="18.75">
      <c r="A8" s="13" t="s">
        <v>11</v>
      </c>
      <c r="B8" s="14">
        <v>582047498873</v>
      </c>
      <c r="C8" s="14">
        <v>26462334601</v>
      </c>
      <c r="D8" s="21">
        <v>123778330541</v>
      </c>
      <c r="E8" s="22">
        <v>68857526419</v>
      </c>
      <c r="F8" s="23">
        <v>-84513442</v>
      </c>
      <c r="G8" s="23">
        <v>-168803487</v>
      </c>
      <c r="H8" s="23">
        <v>-176095689</v>
      </c>
      <c r="I8" s="24">
        <v>-6332284676</v>
      </c>
      <c r="J8" s="24">
        <v>14035132180</v>
      </c>
      <c r="K8" s="24">
        <v>12445049798</v>
      </c>
      <c r="L8" s="24">
        <f>[1]CF!$B$46</f>
        <v>5511857417</v>
      </c>
      <c r="M8" s="24">
        <v>7358137832</v>
      </c>
      <c r="N8" s="24">
        <v>-446263854</v>
      </c>
      <c r="O8" s="24">
        <v>-47443645</v>
      </c>
      <c r="P8" s="24">
        <v>3824124</v>
      </c>
      <c r="Q8" s="24">
        <v>2554738</v>
      </c>
      <c r="R8" s="24">
        <v>5269148</v>
      </c>
      <c r="S8" s="24">
        <v>4513936</v>
      </c>
      <c r="T8" s="20" t="s">
        <v>12</v>
      </c>
    </row>
    <row r="9" spans="1:20">
      <c r="A9" s="25" t="s">
        <v>13</v>
      </c>
      <c r="B9" s="25">
        <f t="shared" ref="B9:H9" si="0">SUM(B5:B8)</f>
        <v>581413957800</v>
      </c>
      <c r="C9" s="25">
        <f>SUM(C5:C8)</f>
        <v>-104450637519</v>
      </c>
      <c r="D9" s="25">
        <f t="shared" si="0"/>
        <v>126614641690</v>
      </c>
      <c r="E9" s="25">
        <f t="shared" si="0"/>
        <v>150450064017</v>
      </c>
      <c r="F9" s="25">
        <f t="shared" si="0"/>
        <v>6759376111</v>
      </c>
      <c r="G9" s="25">
        <f t="shared" si="0"/>
        <v>-632787830</v>
      </c>
      <c r="H9" s="25">
        <f t="shared" si="0"/>
        <v>-2703787861</v>
      </c>
      <c r="I9" s="26">
        <f t="shared" ref="I9:J9" si="1">SUM(I5:I8)</f>
        <v>2668793601</v>
      </c>
      <c r="J9" s="26">
        <f t="shared" si="1"/>
        <v>37753013392</v>
      </c>
      <c r="K9" s="27">
        <f>SUM(K5:K8)</f>
        <v>4529112371</v>
      </c>
      <c r="L9" s="27">
        <f>SUM(L5:L8)</f>
        <v>6083375004</v>
      </c>
      <c r="M9" s="27">
        <f>SUM(M5:M8)</f>
        <v>14650800997</v>
      </c>
      <c r="N9" s="27">
        <f>SUM(N5:N8)</f>
        <v>5895968820</v>
      </c>
      <c r="O9" s="27">
        <f t="shared" ref="O9:S9" si="2">SUM(O5:O8)</f>
        <v>-1642799410</v>
      </c>
      <c r="P9" s="27">
        <f t="shared" si="2"/>
        <v>-2534103301</v>
      </c>
      <c r="Q9" s="27">
        <f t="shared" si="2"/>
        <v>-1722464374</v>
      </c>
      <c r="R9" s="27">
        <f t="shared" si="2"/>
        <v>-6713164226</v>
      </c>
      <c r="S9" s="27">
        <f t="shared" si="2"/>
        <v>8242374962</v>
      </c>
      <c r="T9" s="28" t="s">
        <v>14</v>
      </c>
    </row>
    <row r="10" spans="1:20" ht="18.75">
      <c r="A10" s="13" t="s">
        <v>15</v>
      </c>
      <c r="B10" s="29">
        <v>255372779264</v>
      </c>
      <c r="C10" s="29">
        <v>359823416783</v>
      </c>
      <c r="D10" s="30">
        <v>233208775093</v>
      </c>
      <c r="E10" s="31">
        <v>82758711076</v>
      </c>
      <c r="F10" s="31">
        <v>75999334965</v>
      </c>
      <c r="G10" s="31">
        <v>76632122795</v>
      </c>
      <c r="H10" s="31">
        <v>83172122791</v>
      </c>
      <c r="I10" s="24">
        <v>80503329190</v>
      </c>
      <c r="J10" s="24">
        <v>44794098755</v>
      </c>
      <c r="K10" s="32">
        <v>40264986384</v>
      </c>
      <c r="L10" s="32">
        <f>[1]CF!$B$47</f>
        <v>34181611380</v>
      </c>
      <c r="M10" s="32">
        <v>19530810383</v>
      </c>
      <c r="N10" s="32">
        <v>13634841563</v>
      </c>
      <c r="O10" s="32">
        <v>15277640973</v>
      </c>
      <c r="P10" s="33">
        <v>17811744274</v>
      </c>
      <c r="Q10" s="33">
        <v>19534208648</v>
      </c>
      <c r="R10" s="33">
        <v>26247372874</v>
      </c>
      <c r="S10" s="33">
        <v>17998044637</v>
      </c>
      <c r="T10" s="20" t="s">
        <v>16</v>
      </c>
    </row>
    <row r="11" spans="1:20">
      <c r="A11" s="25" t="s">
        <v>17</v>
      </c>
      <c r="B11" s="25">
        <f t="shared" ref="B11:G11" si="3">SUM(B9:B10)</f>
        <v>836786737064</v>
      </c>
      <c r="C11" s="25">
        <f t="shared" si="3"/>
        <v>255372779264</v>
      </c>
      <c r="D11" s="25">
        <f t="shared" si="3"/>
        <v>359823416783</v>
      </c>
      <c r="E11" s="25">
        <f t="shared" si="3"/>
        <v>233208775093</v>
      </c>
      <c r="F11" s="25">
        <f t="shared" si="3"/>
        <v>82758711076</v>
      </c>
      <c r="G11" s="25">
        <f t="shared" si="3"/>
        <v>75999334965</v>
      </c>
      <c r="H11" s="25">
        <f>SUM(H9:H10)</f>
        <v>80468334930</v>
      </c>
      <c r="I11" s="26">
        <f t="shared" ref="I11:J11" si="4">SUM(I9:I10)</f>
        <v>83172122791</v>
      </c>
      <c r="J11" s="26">
        <f t="shared" si="4"/>
        <v>82547112147</v>
      </c>
      <c r="K11" s="27">
        <f>SUM(K9:K10)</f>
        <v>44794098755</v>
      </c>
      <c r="L11" s="27">
        <f>SUM(L9:L10)</f>
        <v>40264986384</v>
      </c>
      <c r="M11" s="27">
        <f>SUM(M9:M10)</f>
        <v>34181611380</v>
      </c>
      <c r="N11" s="27">
        <f>SUM(N9,N10)</f>
        <v>19530810383</v>
      </c>
      <c r="O11" s="27">
        <f>SUM(O9,O10)</f>
        <v>13634841563</v>
      </c>
      <c r="P11" s="27">
        <f>SUM(P9,P10)</f>
        <v>15277640973</v>
      </c>
      <c r="Q11" s="27">
        <f>SUM(Q9:Q10)</f>
        <v>17811744274</v>
      </c>
      <c r="R11" s="27">
        <f>SUM(R9:R10)</f>
        <v>19534208648</v>
      </c>
      <c r="S11" s="27">
        <f>SUM(S9:S10)</f>
        <v>26240419599</v>
      </c>
      <c r="T11" s="34" t="s">
        <v>18</v>
      </c>
    </row>
    <row r="12" spans="1:20">
      <c r="D12" s="35"/>
    </row>
    <row r="13" spans="1:20" hidden="1">
      <c r="O13" s="36"/>
      <c r="P13" s="36">
        <f>P11-O10</f>
        <v>0</v>
      </c>
      <c r="Q13" s="36">
        <f>Q11-P10</f>
        <v>0</v>
      </c>
      <c r="R13" s="36">
        <f>R11-Q10</f>
        <v>0</v>
      </c>
      <c r="S13" s="36">
        <f>S11-R10</f>
        <v>-6953275</v>
      </c>
      <c r="T13" s="36"/>
    </row>
    <row r="14" spans="1:20">
      <c r="B14" s="37"/>
      <c r="C14" s="37"/>
    </row>
    <row r="15" spans="1:20">
      <c r="B15" s="35"/>
      <c r="C15" s="35"/>
      <c r="D15" s="35"/>
      <c r="F15" s="35"/>
      <c r="R15" s="36"/>
    </row>
    <row r="16" spans="1:20">
      <c r="A16" s="35"/>
      <c r="B16" s="35"/>
      <c r="C16" s="35"/>
      <c r="D16" s="35"/>
      <c r="E16" s="38"/>
      <c r="F16" s="35"/>
    </row>
    <row r="17" spans="1:7">
      <c r="A17" s="35"/>
      <c r="B17" s="35"/>
      <c r="C17" s="35"/>
      <c r="D17" s="35"/>
      <c r="E17" s="38"/>
      <c r="F17" s="35"/>
    </row>
    <row r="18" spans="1:7">
      <c r="A18" s="35"/>
      <c r="B18" s="35"/>
      <c r="C18" s="35"/>
      <c r="D18" s="38"/>
      <c r="E18" s="39"/>
      <c r="F18" s="36"/>
      <c r="G18" s="35"/>
    </row>
    <row r="19" spans="1:7">
      <c r="A19" s="35"/>
      <c r="D19" s="39"/>
    </row>
    <row r="20" spans="1:7">
      <c r="G20" s="39"/>
    </row>
    <row r="21" spans="1:7">
      <c r="D21" s="39"/>
      <c r="F21" s="35"/>
    </row>
    <row r="22" spans="1:7">
      <c r="D22" s="35"/>
    </row>
    <row r="23" spans="1:7">
      <c r="D23" s="35"/>
      <c r="F23" s="39"/>
    </row>
    <row r="34" spans="4:4">
      <c r="D34" s="40"/>
    </row>
  </sheetData>
  <mergeCells count="1">
    <mergeCell ref="C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التدفقات النقدية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2024-06-26T09:04:27Z</dcterms:created>
  <dcterms:modified xsi:type="dcterms:W3CDTF">2024-06-26T09:04:46Z</dcterms:modified>
</cp:coreProperties>
</file>