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8505"/>
  </bookViews>
  <sheets>
    <sheet name="النسب المالية" sheetId="1" r:id="rId1"/>
  </sheets>
  <externalReferences>
    <externalReference r:id="rId2"/>
  </externalReferences>
  <definedNames>
    <definedName name="_xlnm.Print_Area" localSheetId="0">'النسب المالية'!$A$1:$H$24</definedName>
  </definedNames>
  <calcPr calcId="144525"/>
</workbook>
</file>

<file path=xl/calcChain.xml><?xml version="1.0" encoding="utf-8"?>
<calcChain xmlns="http://schemas.openxmlformats.org/spreadsheetml/2006/main">
  <c r="G16" i="1" l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0" i="1"/>
  <c r="F10" i="1"/>
  <c r="E10" i="1"/>
  <c r="D10" i="1"/>
  <c r="C10" i="1"/>
  <c r="B10" i="1"/>
  <c r="G8" i="1"/>
  <c r="G17" i="1" s="1"/>
  <c r="F8" i="1"/>
  <c r="F17" i="1" s="1"/>
  <c r="E8" i="1"/>
  <c r="E17" i="1" s="1"/>
  <c r="D8" i="1"/>
  <c r="D17" i="1" s="1"/>
  <c r="C8" i="1"/>
  <c r="C17" i="1" s="1"/>
  <c r="B8" i="1"/>
  <c r="B17" i="1" s="1"/>
  <c r="G6" i="1"/>
  <c r="G11" i="1" s="1"/>
  <c r="F6" i="1"/>
  <c r="F11" i="1" s="1"/>
  <c r="E6" i="1"/>
  <c r="E11" i="1" s="1"/>
  <c r="D6" i="1"/>
  <c r="D11" i="1" s="1"/>
  <c r="C6" i="1"/>
  <c r="C11" i="1" s="1"/>
  <c r="B6" i="1"/>
  <c r="B11" i="1" s="1"/>
  <c r="G5" i="1"/>
  <c r="F5" i="1"/>
  <c r="E5" i="1"/>
  <c r="D5" i="1"/>
  <c r="C5" i="1"/>
  <c r="B5" i="1"/>
  <c r="B9" i="1" l="1"/>
  <c r="D9" i="1"/>
  <c r="F9" i="1"/>
  <c r="C9" i="1"/>
  <c r="E9" i="1"/>
  <c r="G9" i="1"/>
</calcChain>
</file>

<file path=xl/sharedStrings.xml><?xml version="1.0" encoding="utf-8"?>
<sst xmlns="http://schemas.openxmlformats.org/spreadsheetml/2006/main" count="34" uniqueCount="34">
  <si>
    <t>النسب المالية</t>
  </si>
  <si>
    <t>Financial Ratios</t>
  </si>
  <si>
    <t xml:space="preserve">البيان </t>
  </si>
  <si>
    <t xml:space="preserve">Statement </t>
  </si>
  <si>
    <t xml:space="preserve"> (%) معدل دوران السهم</t>
  </si>
  <si>
    <t>Turnover Ratio  (%)</t>
  </si>
  <si>
    <t>عائد السهم الواحد (ليرة سورية)</t>
  </si>
  <si>
    <t>Earnings Per Share (S.P)</t>
  </si>
  <si>
    <t>الأرباح الموزعة للسهم الواحد (ليرة سورية)</t>
  </si>
  <si>
    <t>Cash Dividendens Per Share (S.P)</t>
  </si>
  <si>
    <t>القيمة الدفترية للسهم الواحد (ليرة سورية)</t>
  </si>
  <si>
    <t>Book Value Per Share (S.P)</t>
  </si>
  <si>
    <t>القيمة السوقية الى العائد (مره)</t>
  </si>
  <si>
    <t>Price Earnings Ratio (Times)</t>
  </si>
  <si>
    <t xml:space="preserve"> (%) الأرباح الموزعة الى القيمة السوقية</t>
  </si>
  <si>
    <t>Dividend Yield  (%)</t>
  </si>
  <si>
    <t xml:space="preserve"> (%) الأرباح الموزعة للسهم الى عائد السهم</t>
  </si>
  <si>
    <t>Cash Dividends to Earnings  (%)</t>
  </si>
  <si>
    <t>صافي الربح الى الايرادات  (%)</t>
  </si>
  <si>
    <t>Returns to Revenues</t>
  </si>
  <si>
    <t>العائد على مجموع الموجودات  (%)</t>
  </si>
  <si>
    <t>Returns on Assets  (%)</t>
  </si>
  <si>
    <t>العائد على حقوق المساهمين  (%)</t>
  </si>
  <si>
    <t>Return on Equity  (%)</t>
  </si>
  <si>
    <t xml:space="preserve"> (%) معدل المديونية</t>
  </si>
  <si>
    <t>Current Liabilities to Total Assets  (%)</t>
  </si>
  <si>
    <t xml:space="preserve"> (%) نسبة الملكية</t>
  </si>
  <si>
    <t>Equity Ratio  (%)</t>
  </si>
  <si>
    <t>القيمة السوقية الى القيمة الدفترية (مره)</t>
  </si>
  <si>
    <t>Price Book Value Ratio (times)</t>
  </si>
  <si>
    <t>عدد الأسهم المكتتب بها</t>
  </si>
  <si>
    <t>عدد الأسهم المتداولة</t>
  </si>
  <si>
    <t>القيمة الإسمية للسهم</t>
  </si>
  <si>
    <t>القيمة السوقية للسهم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</si>
</sst>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Arabic Transparent"/>
      <charset val="178"/>
    </font>
    <font>
      <b/>
      <sz val="13"/>
      <color theme="0"/>
      <name val="Arabic Transparent"/>
      <charset val="178"/>
    </font>
    <font>
      <sz val="13"/>
      <color theme="1"/>
      <name val="Arabic Transparent"/>
      <charset val="178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hair">
        <color theme="9" tint="-0.24994659260841701"/>
      </bottom>
      <diagonal/>
    </border>
    <border>
      <left/>
      <right/>
      <top style="medium">
        <color theme="9" tint="-0.499984740745262"/>
      </top>
      <bottom style="hair">
        <color theme="9" tint="-0.24994659260841701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hair">
        <color theme="9" tint="-0.24994659260841701"/>
      </bottom>
      <diagonal/>
    </border>
    <border>
      <left style="medium">
        <color theme="9" tint="-0.499984740745262"/>
      </left>
      <right/>
      <top style="hair">
        <color theme="9" tint="-0.24994659260841701"/>
      </top>
      <bottom style="hair">
        <color theme="9" tint="-0.24994659260841701"/>
      </bottom>
      <diagonal/>
    </border>
    <border>
      <left/>
      <right/>
      <top style="hair">
        <color theme="9" tint="-0.24994659260841701"/>
      </top>
      <bottom style="hair">
        <color theme="9" tint="-0.24994659260841701"/>
      </bottom>
      <diagonal/>
    </border>
    <border>
      <left/>
      <right style="medium">
        <color theme="9" tint="-0.499984740745262"/>
      </right>
      <top style="hair">
        <color theme="9" tint="-0.24994659260841701"/>
      </top>
      <bottom style="hair">
        <color theme="9" tint="-0.24994659260841701"/>
      </bottom>
      <diagonal/>
    </border>
    <border>
      <left style="medium">
        <color theme="9" tint="-0.499984740745262"/>
      </left>
      <right/>
      <top style="hair">
        <color theme="9" tint="-0.24994659260841701"/>
      </top>
      <bottom style="medium">
        <color theme="9" tint="-0.499984740745262"/>
      </bottom>
      <diagonal/>
    </border>
    <border>
      <left/>
      <right/>
      <top style="hair">
        <color theme="9" tint="-0.24994659260841701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hair">
        <color theme="9" tint="-0.24994659260841701"/>
      </top>
      <bottom style="medium">
        <color theme="9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3" fillId="2" borderId="1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164" fontId="3" fillId="2" borderId="0" xfId="1" applyNumberFormat="1" applyFont="1" applyFill="1" applyAlignment="1">
      <alignment horizontal="center" vertical="center"/>
    </xf>
    <xf numFmtId="164" fontId="3" fillId="2" borderId="0" xfId="1" applyNumberFormat="1" applyFont="1" applyFill="1" applyAlignment="1">
      <alignment horizontal="center"/>
    </xf>
    <xf numFmtId="0" fontId="4" fillId="2" borderId="2" xfId="0" applyFont="1" applyFill="1" applyBorder="1" applyAlignment="1">
      <alignment horizontal="left" vertical="center"/>
    </xf>
    <xf numFmtId="0" fontId="2" fillId="0" borderId="0" xfId="0" applyFo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right" wrapText="1"/>
    </xf>
    <xf numFmtId="9" fontId="5" fillId="4" borderId="5" xfId="2" applyNumberFormat="1" applyFont="1" applyFill="1" applyBorder="1" applyAlignment="1">
      <alignment horizontal="center" wrapText="1"/>
    </xf>
    <xf numFmtId="10" fontId="5" fillId="4" borderId="5" xfId="2" applyNumberFormat="1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5" fillId="4" borderId="5" xfId="0" applyFont="1" applyFill="1" applyBorder="1"/>
    <xf numFmtId="164" fontId="5" fillId="4" borderId="5" xfId="1" applyNumberFormat="1" applyFont="1" applyFill="1" applyBorder="1" applyAlignment="1">
      <alignment horizontal="center"/>
    </xf>
    <xf numFmtId="2" fontId="5" fillId="4" borderId="5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right" wrapText="1"/>
    </xf>
    <xf numFmtId="43" fontId="5" fillId="0" borderId="5" xfId="1" applyFont="1" applyFill="1" applyBorder="1" applyAlignment="1">
      <alignment horizontal="center" wrapText="1"/>
    </xf>
    <xf numFmtId="9" fontId="5" fillId="0" borderId="5" xfId="0" applyNumberFormat="1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2" fontId="5" fillId="4" borderId="5" xfId="0" applyNumberFormat="1" applyFont="1" applyFill="1" applyBorder="1" applyAlignment="1">
      <alignment horizontal="center" wrapText="1"/>
    </xf>
    <xf numFmtId="9" fontId="5" fillId="4" borderId="5" xfId="0" applyNumberFormat="1" applyFont="1" applyFill="1" applyBorder="1" applyAlignment="1">
      <alignment horizontal="center"/>
    </xf>
    <xf numFmtId="9" fontId="5" fillId="0" borderId="5" xfId="2" applyNumberFormat="1" applyFont="1" applyFill="1" applyBorder="1" applyAlignment="1">
      <alignment horizontal="center" wrapText="1"/>
    </xf>
    <xf numFmtId="10" fontId="5" fillId="0" borderId="5" xfId="2" applyNumberFormat="1" applyFont="1" applyFill="1" applyBorder="1" applyAlignment="1">
      <alignment horizontal="center" wrapText="1"/>
    </xf>
    <xf numFmtId="9" fontId="5" fillId="0" borderId="5" xfId="2" applyNumberFormat="1" applyFont="1" applyBorder="1" applyAlignment="1">
      <alignment horizontal="center"/>
    </xf>
    <xf numFmtId="10" fontId="5" fillId="0" borderId="5" xfId="2" applyNumberFormat="1" applyFont="1" applyBorder="1" applyAlignment="1">
      <alignment horizontal="center"/>
    </xf>
    <xf numFmtId="9" fontId="5" fillId="4" borderId="5" xfId="2" applyNumberFormat="1" applyFont="1" applyFill="1" applyBorder="1" applyAlignment="1">
      <alignment horizontal="center"/>
    </xf>
    <xf numFmtId="10" fontId="5" fillId="4" borderId="5" xfId="2" applyNumberFormat="1" applyFont="1" applyFill="1" applyBorder="1" applyAlignment="1">
      <alignment horizontal="center"/>
    </xf>
    <xf numFmtId="0" fontId="5" fillId="4" borderId="6" xfId="0" applyFont="1" applyFill="1" applyBorder="1" applyAlignment="1">
      <alignment horizontal="right" wrapText="1"/>
    </xf>
    <xf numFmtId="2" fontId="5" fillId="4" borderId="6" xfId="0" applyNumberFormat="1" applyFont="1" applyFill="1" applyBorder="1" applyAlignment="1">
      <alignment horizont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7" xfId="0" applyBorder="1" applyAlignment="1">
      <alignment horizontal="right" vertical="center"/>
    </xf>
    <xf numFmtId="164" fontId="0" fillId="0" borderId="8" xfId="1" applyNumberFormat="1" applyFont="1" applyBorder="1" applyAlignment="1">
      <alignment vertical="center"/>
    </xf>
    <xf numFmtId="164" fontId="0" fillId="0" borderId="8" xfId="1" applyNumberFormat="1" applyFont="1" applyBorder="1" applyAlignment="1">
      <alignment horizontal="center" vertical="center"/>
    </xf>
    <xf numFmtId="164" fontId="0" fillId="0" borderId="9" xfId="1" applyNumberFormat="1" applyFont="1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164" fontId="6" fillId="0" borderId="11" xfId="1" applyNumberFormat="1" applyFont="1" applyBorder="1" applyAlignment="1">
      <alignment horizontal="right" vertical="center"/>
    </xf>
    <xf numFmtId="164" fontId="0" fillId="0" borderId="11" xfId="1" applyNumberFormat="1" applyFont="1" applyBorder="1" applyAlignment="1">
      <alignment horizontal="right" vertical="center"/>
    </xf>
    <xf numFmtId="164" fontId="0" fillId="0" borderId="11" xfId="1" applyNumberFormat="1" applyFont="1" applyBorder="1" applyAlignment="1">
      <alignment horizontal="center" vertical="center"/>
    </xf>
    <xf numFmtId="43" fontId="0" fillId="0" borderId="12" xfId="1" applyFont="1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43" fontId="0" fillId="0" borderId="11" xfId="1" applyFont="1" applyBorder="1" applyAlignment="1">
      <alignment horizontal="center" vertical="center"/>
    </xf>
    <xf numFmtId="0" fontId="5" fillId="0" borderId="13" xfId="0" applyFont="1" applyBorder="1" applyAlignment="1">
      <alignment horizontal="right" vertical="center"/>
    </xf>
    <xf numFmtId="43" fontId="6" fillId="0" borderId="14" xfId="1" applyFont="1" applyBorder="1" applyAlignment="1">
      <alignment horizontal="center" vertical="center"/>
    </xf>
    <xf numFmtId="43" fontId="0" fillId="0" borderId="14" xfId="1" applyFont="1" applyBorder="1" applyAlignment="1">
      <alignment horizontal="center" vertical="center"/>
    </xf>
    <xf numFmtId="43" fontId="0" fillId="0" borderId="15" xfId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C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قائمة المركز المالي"/>
      <sheetName val="قائمة الدخل"/>
      <sheetName val="قائمة التدفقات النقدية"/>
      <sheetName val="النسب المالية"/>
    </sheetNames>
    <sheetDataSet>
      <sheetData sheetId="0">
        <row r="20">
          <cell r="B20">
            <v>2572494465002</v>
          </cell>
          <cell r="C20">
            <v>290105352724</v>
          </cell>
          <cell r="D20">
            <v>230662601973</v>
          </cell>
          <cell r="E20">
            <v>117197621827</v>
          </cell>
          <cell r="F20">
            <v>53779559987</v>
          </cell>
          <cell r="G20">
            <v>33047215926</v>
          </cell>
        </row>
        <row r="30">
          <cell r="B30">
            <v>129347724444</v>
          </cell>
          <cell r="C30">
            <v>59360646640</v>
          </cell>
          <cell r="D30">
            <v>55720245034</v>
          </cell>
          <cell r="E30">
            <v>25145942777</v>
          </cell>
          <cell r="F30">
            <v>10281151096</v>
          </cell>
          <cell r="G30">
            <v>5630871440</v>
          </cell>
        </row>
        <row r="46">
          <cell r="B46">
            <v>2008528706958</v>
          </cell>
          <cell r="C46">
            <v>103717011324</v>
          </cell>
          <cell r="D46">
            <v>67114683139</v>
          </cell>
          <cell r="E46">
            <v>33972506128</v>
          </cell>
          <cell r="F46">
            <v>25699170252</v>
          </cell>
          <cell r="G46">
            <v>10150191730</v>
          </cell>
        </row>
      </sheetData>
      <sheetData sheetId="1">
        <row r="5">
          <cell r="B5">
            <v>361153804770</v>
          </cell>
          <cell r="C5">
            <v>186164885601</v>
          </cell>
          <cell r="D5">
            <v>203690572144</v>
          </cell>
          <cell r="E5">
            <v>125234359989</v>
          </cell>
          <cell r="F5">
            <v>53908914775</v>
          </cell>
          <cell r="G5">
            <v>42290231482</v>
          </cell>
        </row>
        <row r="19">
          <cell r="B19">
            <v>-315314290816</v>
          </cell>
        </row>
        <row r="25">
          <cell r="C25">
            <v>51242328185</v>
          </cell>
          <cell r="D25">
            <v>47782177011</v>
          </cell>
          <cell r="E25">
            <v>8273335876</v>
          </cell>
          <cell r="F25">
            <v>15548978522</v>
          </cell>
          <cell r="G25">
            <v>13283831537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rightToLeft="1" tabSelected="1" zoomScaleNormal="100" workbookViewId="0">
      <selection activeCell="G8" sqref="G8"/>
    </sheetView>
  </sheetViews>
  <sheetFormatPr defaultRowHeight="15" x14ac:dyDescent="0.25"/>
  <cols>
    <col min="1" max="1" width="40.7109375" style="38" customWidth="1"/>
    <col min="2" max="4" width="17" style="39" customWidth="1"/>
    <col min="5" max="5" width="14.5703125" style="39" customWidth="1"/>
    <col min="6" max="6" width="15" style="39" bestFit="1" customWidth="1"/>
    <col min="7" max="7" width="14.7109375" style="39" bestFit="1" customWidth="1"/>
    <col min="8" max="8" width="34.7109375" bestFit="1" customWidth="1"/>
  </cols>
  <sheetData>
    <row r="1" spans="1:8" s="6" customFormat="1" ht="30.75" customHeight="1" x14ac:dyDescent="0.25">
      <c r="A1" s="1" t="s">
        <v>0</v>
      </c>
      <c r="B1" s="2"/>
      <c r="C1" s="2"/>
      <c r="D1" s="2"/>
      <c r="E1" s="3"/>
      <c r="F1" s="4"/>
      <c r="G1" s="3"/>
      <c r="H1" s="5" t="s">
        <v>1</v>
      </c>
    </row>
    <row r="2" spans="1:8" s="6" customFormat="1" ht="11.25" customHeight="1" x14ac:dyDescent="0.25">
      <c r="A2" s="7"/>
      <c r="B2" s="8"/>
      <c r="C2" s="8"/>
      <c r="D2" s="8"/>
      <c r="E2" s="8"/>
      <c r="F2" s="9"/>
      <c r="G2" s="9"/>
      <c r="H2" s="10"/>
    </row>
    <row r="3" spans="1:8" s="6" customFormat="1" ht="21" customHeight="1" thickBot="1" x14ac:dyDescent="0.3">
      <c r="A3" s="11"/>
      <c r="B3" s="9"/>
      <c r="C3" s="9"/>
      <c r="D3" s="9"/>
      <c r="E3" s="9"/>
      <c r="F3" s="9"/>
      <c r="G3" s="9"/>
    </row>
    <row r="4" spans="1:8" ht="19.5" customHeight="1" x14ac:dyDescent="0.25">
      <c r="A4" s="1" t="s">
        <v>2</v>
      </c>
      <c r="B4" s="12">
        <v>2023</v>
      </c>
      <c r="C4" s="12">
        <v>2022</v>
      </c>
      <c r="D4" s="12">
        <v>2021</v>
      </c>
      <c r="E4" s="12">
        <v>2020</v>
      </c>
      <c r="F4" s="12">
        <v>2019</v>
      </c>
      <c r="G4" s="13">
        <v>2018</v>
      </c>
      <c r="H4" s="5" t="s">
        <v>3</v>
      </c>
    </row>
    <row r="5" spans="1:8" s="17" customFormat="1" ht="21.95" customHeight="1" x14ac:dyDescent="0.25">
      <c r="A5" s="14" t="s">
        <v>4</v>
      </c>
      <c r="B5" s="15">
        <f t="shared" ref="B5:G5" si="0">B22/B21</f>
        <v>1.0097500000000001E-2</v>
      </c>
      <c r="C5" s="15">
        <f t="shared" si="0"/>
        <v>4.3434323770491804E-3</v>
      </c>
      <c r="D5" s="15">
        <f t="shared" si="0"/>
        <v>1.0233770491803278E-2</v>
      </c>
      <c r="E5" s="15">
        <f t="shared" si="0"/>
        <v>4.4080122950819669E-3</v>
      </c>
      <c r="F5" s="15">
        <f t="shared" si="0"/>
        <v>2.4619262295081969E-3</v>
      </c>
      <c r="G5" s="15">
        <f t="shared" si="0"/>
        <v>0</v>
      </c>
      <c r="H5" s="16" t="s">
        <v>5</v>
      </c>
    </row>
    <row r="6" spans="1:8" s="17" customFormat="1" ht="33" customHeight="1" x14ac:dyDescent="0.25">
      <c r="A6" s="18" t="s">
        <v>6</v>
      </c>
      <c r="B6" s="19">
        <f>'[1]قائمة الدخل'!B19/'النسب المالية'!B21</f>
        <v>-3230.6792091803277</v>
      </c>
      <c r="C6" s="19">
        <f>'[1]قائمة الدخل'!C25/'النسب المالية'!C21</f>
        <v>525.02385435450822</v>
      </c>
      <c r="D6" s="19">
        <f>'[1]قائمة الدخل'!D25/'النسب المالية'!D21</f>
        <v>489.57148576844264</v>
      </c>
      <c r="E6" s="19">
        <f>'[1]قائمة الدخل'!E25/'النسب المالية'!E21</f>
        <v>84.767785614754104</v>
      </c>
      <c r="F6" s="19">
        <f>'[1]قائمة الدخل'!F25/'النسب المالية'!F21</f>
        <v>159.31330452868852</v>
      </c>
      <c r="G6" s="19">
        <f>'[1]قائمة الدخل'!G25/'النسب المالية'!G21</f>
        <v>136.10483132172132</v>
      </c>
      <c r="H6" s="20" t="s">
        <v>7</v>
      </c>
    </row>
    <row r="7" spans="1:8" s="17" customFormat="1" ht="45.75" customHeight="1" x14ac:dyDescent="0.25">
      <c r="A7" s="21" t="s">
        <v>8</v>
      </c>
      <c r="B7" s="22">
        <v>0</v>
      </c>
      <c r="C7" s="22">
        <v>150</v>
      </c>
      <c r="D7" s="22">
        <v>150</v>
      </c>
      <c r="E7" s="22">
        <v>150</v>
      </c>
      <c r="F7" s="23">
        <v>0</v>
      </c>
      <c r="G7" s="23">
        <v>0</v>
      </c>
      <c r="H7" s="24" t="s">
        <v>9</v>
      </c>
    </row>
    <row r="8" spans="1:8" s="17" customFormat="1" ht="21.95" customHeight="1" x14ac:dyDescent="0.25">
      <c r="A8" s="14" t="s">
        <v>10</v>
      </c>
      <c r="B8" s="19">
        <f>'[1]قائمة المركز المالي'!B46/'النسب المالية'!B21</f>
        <v>20579.187571290982</v>
      </c>
      <c r="C8" s="19">
        <f>'[1]قائمة المركز المالي'!C46/'النسب المالية'!C21</f>
        <v>1062.6742963524591</v>
      </c>
      <c r="D8" s="19">
        <f>'[1]قائمة المركز المالي'!D46/'النسب المالية'!D21</f>
        <v>687.65044199795079</v>
      </c>
      <c r="E8" s="19">
        <f>'[1]قائمة المركز المالي'!E46/'النسب المالية'!E21</f>
        <v>348.07895622950821</v>
      </c>
      <c r="F8" s="19">
        <f>'[1]قائمة المركز المالي'!F46/'النسب المالية'!F21</f>
        <v>263.31117061475408</v>
      </c>
      <c r="G8" s="19">
        <f>'[1]قائمة المركز المالي'!G46/'النسب المالية'!G21</f>
        <v>103.99786608606557</v>
      </c>
      <c r="H8" s="25" t="s">
        <v>11</v>
      </c>
    </row>
    <row r="9" spans="1:8" s="17" customFormat="1" ht="21.95" customHeight="1" x14ac:dyDescent="0.25">
      <c r="A9" s="18" t="s">
        <v>12</v>
      </c>
      <c r="B9" s="26">
        <f t="shared" ref="B9:G9" si="1">B24/B6</f>
        <v>-3.9197794581446339</v>
      </c>
      <c r="C9" s="26">
        <f t="shared" si="1"/>
        <v>13.063368346248376</v>
      </c>
      <c r="D9" s="26">
        <f t="shared" si="1"/>
        <v>13.334089483895323</v>
      </c>
      <c r="E9" s="26">
        <f t="shared" si="1"/>
        <v>21.494014345030561</v>
      </c>
      <c r="F9" s="26">
        <f t="shared" si="1"/>
        <v>7.2184806121632636</v>
      </c>
      <c r="G9" s="26">
        <f t="shared" si="1"/>
        <v>0</v>
      </c>
      <c r="H9" s="20" t="s">
        <v>13</v>
      </c>
    </row>
    <row r="10" spans="1:8" s="17" customFormat="1" ht="27.75" customHeight="1" x14ac:dyDescent="0.25">
      <c r="A10" s="14" t="s">
        <v>14</v>
      </c>
      <c r="B10" s="27">
        <f t="shared" ref="B10:G10" si="2">IFERROR(B7/B24,0)</f>
        <v>0</v>
      </c>
      <c r="C10" s="27">
        <f t="shared" si="2"/>
        <v>2.1870416325245168E-2</v>
      </c>
      <c r="D10" s="27">
        <f t="shared" si="2"/>
        <v>2.2977976375576557E-2</v>
      </c>
      <c r="E10" s="27">
        <f t="shared" si="2"/>
        <v>8.232711306256861E-2</v>
      </c>
      <c r="F10" s="27">
        <f t="shared" si="2"/>
        <v>0</v>
      </c>
      <c r="G10" s="27">
        <f t="shared" si="2"/>
        <v>0</v>
      </c>
      <c r="H10" s="28" t="s">
        <v>15</v>
      </c>
    </row>
    <row r="11" spans="1:8" s="17" customFormat="1" ht="34.5" customHeight="1" x14ac:dyDescent="0.25">
      <c r="A11" s="14" t="s">
        <v>16</v>
      </c>
      <c r="B11" s="27">
        <f t="shared" ref="B11:G11" si="3">B7/B6</f>
        <v>0</v>
      </c>
      <c r="C11" s="27">
        <f t="shared" si="3"/>
        <v>0.28570130434248142</v>
      </c>
      <c r="D11" s="27">
        <f t="shared" si="3"/>
        <v>0.30639039315077055</v>
      </c>
      <c r="E11" s="27">
        <f t="shared" si="3"/>
        <v>1.7695401491518026</v>
      </c>
      <c r="F11" s="27">
        <f t="shared" si="3"/>
        <v>0</v>
      </c>
      <c r="G11" s="27">
        <f t="shared" si="3"/>
        <v>0</v>
      </c>
      <c r="H11" s="28" t="s">
        <v>17</v>
      </c>
    </row>
    <row r="12" spans="1:8" s="17" customFormat="1" ht="21.95" customHeight="1" x14ac:dyDescent="0.25">
      <c r="A12" s="14" t="s">
        <v>18</v>
      </c>
      <c r="B12" s="29">
        <f>'[1]قائمة الدخل'!B19/'[1]قائمة الدخل'!B5</f>
        <v>-0.87307481369830009</v>
      </c>
      <c r="C12" s="29">
        <f>'[1]قائمة الدخل'!C25/'[1]قائمة الدخل'!C5</f>
        <v>0.27525238188487222</v>
      </c>
      <c r="D12" s="29">
        <f>'[1]قائمة الدخل'!D25/'[1]قائمة الدخل'!D5</f>
        <v>0.23458217289124295</v>
      </c>
      <c r="E12" s="29">
        <f>'[1]قائمة الدخل'!E25/'[1]قائمة الدخل'!E5</f>
        <v>6.6062827140464409E-2</v>
      </c>
      <c r="F12" s="29">
        <f>'[1]قائمة الدخل'!F25/'[1]قائمة الدخل'!F5</f>
        <v>0.28843056082462198</v>
      </c>
      <c r="G12" s="29">
        <f>'[1]قائمة الدخل'!G25/'[1]قائمة الدخل'!G5</f>
        <v>0.31411110962241956</v>
      </c>
      <c r="H12" s="30" t="s">
        <v>19</v>
      </c>
    </row>
    <row r="13" spans="1:8" s="17" customFormat="1" ht="21.95" customHeight="1" x14ac:dyDescent="0.25">
      <c r="A13" s="18" t="s">
        <v>20</v>
      </c>
      <c r="B13" s="31">
        <f>'[1]قائمة الدخل'!B19/'[1]قائمة المركز المالي'!B20</f>
        <v>-0.12257141661751053</v>
      </c>
      <c r="C13" s="31">
        <f>'[1]قائمة الدخل'!C25/'[1]قائمة المركز المالي'!C20</f>
        <v>0.1766335150449666</v>
      </c>
      <c r="D13" s="31">
        <f>'[1]قائمة الدخل'!D25/'[1]قائمة المركز المالي'!D20</f>
        <v>0.20715181655929252</v>
      </c>
      <c r="E13" s="31">
        <f>'[1]قائمة الدخل'!E25/'[1]قائمة المركز المالي'!E20</f>
        <v>7.0593035481663569E-2</v>
      </c>
      <c r="F13" s="31">
        <f>'[1]قائمة الدخل'!F25/'[1]قائمة المركز المالي'!F20</f>
        <v>0.2891243164830396</v>
      </c>
      <c r="G13" s="31">
        <f>'[1]قائمة الدخل'!G25/'[1]قائمة المركز المالي'!G20</f>
        <v>0.40196522353790487</v>
      </c>
      <c r="H13" s="32" t="s">
        <v>21</v>
      </c>
    </row>
    <row r="14" spans="1:8" s="17" customFormat="1" ht="21.95" customHeight="1" x14ac:dyDescent="0.25">
      <c r="A14" s="18" t="s">
        <v>22</v>
      </c>
      <c r="B14" s="31">
        <f>'[1]قائمة الدخل'!B19/'[1]قائمة المركز المالي'!B46</f>
        <v>-0.15698769438727941</v>
      </c>
      <c r="C14" s="31">
        <f>'[1]قائمة الدخل'!C25/'[1]قائمة المركز المالي'!C46</f>
        <v>0.49405905097790437</v>
      </c>
      <c r="D14" s="31">
        <f>'[1]قائمة الدخل'!D25/'[1]قائمة المركز المالي'!D46</f>
        <v>0.71194818743372745</v>
      </c>
      <c r="E14" s="31">
        <f>'[1]قائمة الدخل'!E25/'[1]قائمة المركز المالي'!E46</f>
        <v>0.24353033729181228</v>
      </c>
      <c r="F14" s="31">
        <f>'[1]قائمة الدخل'!F25/'[1]قائمة المركز المالي'!F46</f>
        <v>0.60503815374311254</v>
      </c>
      <c r="G14" s="31">
        <f>'[1]قائمة الدخل'!G25/'[1]قائمة المركز المالي'!G46</f>
        <v>1.3087271541618455</v>
      </c>
      <c r="H14" s="32" t="s">
        <v>23</v>
      </c>
    </row>
    <row r="15" spans="1:8" s="17" customFormat="1" ht="21.95" customHeight="1" x14ac:dyDescent="0.25">
      <c r="A15" s="14" t="s">
        <v>24</v>
      </c>
      <c r="B15" s="15">
        <f>'[1]قائمة المركز المالي'!B30/'[1]قائمة المركز المالي'!B20</f>
        <v>5.0281050631492588E-2</v>
      </c>
      <c r="C15" s="15">
        <f>'[1]قائمة المركز المالي'!C30/'[1]قائمة المركز المالي'!C20</f>
        <v>0.20461755042649779</v>
      </c>
      <c r="D15" s="15">
        <f>'[1]قائمة المركز المالي'!D30/'[1]قائمة المركز المالي'!D20</f>
        <v>0.24156601268428543</v>
      </c>
      <c r="E15" s="15">
        <f>'[1]قائمة المركز المالي'!E30/'[1]قائمة المركز المالي'!E20</f>
        <v>0.2145601795070459</v>
      </c>
      <c r="F15" s="15">
        <f>'[1]قائمة المركز المالي'!F30/'[1]قائمة المركز المالي'!F20</f>
        <v>0.19117209397929691</v>
      </c>
      <c r="G15" s="15">
        <f>'[1]قائمة المركز المالي'!G30/'[1]قائمة المركز المالي'!G20</f>
        <v>0.17038867820541259</v>
      </c>
      <c r="H15" s="16" t="s">
        <v>25</v>
      </c>
    </row>
    <row r="16" spans="1:8" s="17" customFormat="1" ht="21.95" customHeight="1" x14ac:dyDescent="0.25">
      <c r="A16" s="14" t="s">
        <v>26</v>
      </c>
      <c r="B16" s="15">
        <f>'[1]قائمة المركز المالي'!B46/'[1]قائمة المركز المالي'!B20</f>
        <v>0.78077085656875789</v>
      </c>
      <c r="C16" s="15">
        <f>'[1]قائمة المركز المالي'!C46/'[1]قائمة المركز المالي'!C20</f>
        <v>0.35751498671130738</v>
      </c>
      <c r="D16" s="15">
        <f>'[1]قائمة المركز المالي'!D46/'[1]قائمة المركز المالي'!D20</f>
        <v>0.29096473622046476</v>
      </c>
      <c r="E16" s="15">
        <f>'[1]قائمة المركز المالي'!E46/'[1]قائمة المركز المالي'!E20</f>
        <v>0.28987368172152972</v>
      </c>
      <c r="F16" s="15">
        <f>'[1]قائمة المركز المالي'!F46/'[1]قائمة المركز المالي'!F20</f>
        <v>0.47786129634032332</v>
      </c>
      <c r="G16" s="15">
        <f>'[1]قائمة المركز المالي'!G46/'[1]قائمة المركز المالي'!G20</f>
        <v>0.30714211305208028</v>
      </c>
      <c r="H16" s="16" t="s">
        <v>27</v>
      </c>
    </row>
    <row r="17" spans="1:8" s="17" customFormat="1" ht="21.95" customHeight="1" x14ac:dyDescent="0.25">
      <c r="A17" s="33" t="s">
        <v>28</v>
      </c>
      <c r="B17" s="34">
        <f t="shared" ref="B17:F17" si="4">B24/B8</f>
        <v>0.61535713964074545</v>
      </c>
      <c r="C17" s="34">
        <f t="shared" si="4"/>
        <v>6.4540753677222682</v>
      </c>
      <c r="D17" s="34">
        <f t="shared" si="4"/>
        <v>9.493180839138402</v>
      </c>
      <c r="E17" s="34">
        <f t="shared" si="4"/>
        <v>5.2344445632003449</v>
      </c>
      <c r="F17" s="34">
        <f t="shared" si="4"/>
        <v>4.3674561824137141</v>
      </c>
      <c r="G17" s="34">
        <f>G24/G8</f>
        <v>0</v>
      </c>
      <c r="H17" s="34" t="s">
        <v>29</v>
      </c>
    </row>
    <row r="18" spans="1:8" s="17" customFormat="1" ht="20.100000000000001" customHeight="1" x14ac:dyDescent="0.25">
      <c r="A18" s="35"/>
      <c r="B18" s="36"/>
      <c r="C18" s="36"/>
      <c r="D18" s="36"/>
      <c r="E18" s="36"/>
      <c r="F18" s="37"/>
      <c r="G18" s="37"/>
    </row>
    <row r="19" spans="1:8" s="17" customFormat="1" ht="20.100000000000001" customHeight="1" x14ac:dyDescent="0.25">
      <c r="A19" s="35"/>
      <c r="B19" s="36"/>
      <c r="C19" s="36"/>
      <c r="D19" s="36"/>
      <c r="E19" s="36"/>
      <c r="F19" s="37"/>
      <c r="G19" s="37"/>
    </row>
    <row r="20" spans="1:8" ht="15.75" thickBot="1" x14ac:dyDescent="0.3"/>
    <row r="21" spans="1:8" s="17" customFormat="1" ht="18" customHeight="1" x14ac:dyDescent="0.25">
      <c r="A21" s="40" t="s">
        <v>30</v>
      </c>
      <c r="B21" s="41">
        <v>97600000</v>
      </c>
      <c r="C21" s="41">
        <v>97600000</v>
      </c>
      <c r="D21" s="42">
        <v>97600000</v>
      </c>
      <c r="E21" s="42">
        <v>97600000</v>
      </c>
      <c r="F21" s="42">
        <v>97600000</v>
      </c>
      <c r="G21" s="43">
        <v>97600000</v>
      </c>
    </row>
    <row r="22" spans="1:8" s="17" customFormat="1" ht="18" customHeight="1" x14ac:dyDescent="0.25">
      <c r="A22" s="44" t="s">
        <v>31</v>
      </c>
      <c r="B22" s="45">
        <v>985516</v>
      </c>
      <c r="C22" s="46">
        <v>423919</v>
      </c>
      <c r="D22" s="47">
        <v>998816</v>
      </c>
      <c r="E22" s="47">
        <v>430222</v>
      </c>
      <c r="F22" s="47">
        <v>240284</v>
      </c>
      <c r="G22" s="48">
        <v>0</v>
      </c>
    </row>
    <row r="23" spans="1:8" s="17" customFormat="1" ht="18" customHeight="1" x14ac:dyDescent="0.25">
      <c r="A23" s="49" t="s">
        <v>32</v>
      </c>
      <c r="B23" s="50">
        <v>100</v>
      </c>
      <c r="C23" s="50">
        <v>100</v>
      </c>
      <c r="D23" s="50">
        <v>100</v>
      </c>
      <c r="E23" s="50">
        <v>100</v>
      </c>
      <c r="F23" s="50">
        <v>100</v>
      </c>
      <c r="G23" s="48">
        <v>100</v>
      </c>
    </row>
    <row r="24" spans="1:8" s="17" customFormat="1" ht="18" customHeight="1" thickBot="1" x14ac:dyDescent="0.3">
      <c r="A24" s="51" t="s">
        <v>33</v>
      </c>
      <c r="B24" s="52">
        <v>12663.55</v>
      </c>
      <c r="C24" s="53">
        <v>6858.58</v>
      </c>
      <c r="D24" s="53">
        <v>6527.99</v>
      </c>
      <c r="E24" s="53">
        <v>1822</v>
      </c>
      <c r="F24" s="53">
        <v>1150</v>
      </c>
      <c r="G24" s="54">
        <v>0</v>
      </c>
    </row>
  </sheetData>
  <pageMargins left="0.7" right="0.7" top="0.75" bottom="0.75" header="0.3" footer="0.3"/>
  <pageSetup paperSize="9" scale="71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النسب المالية</vt:lpstr>
      <vt:lpstr>'النسب المالية'!Print_Area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aajaj</dc:creator>
  <cp:lastModifiedBy>aajaj</cp:lastModifiedBy>
  <dcterms:created xsi:type="dcterms:W3CDTF">2024-06-25T10:41:00Z</dcterms:created>
  <dcterms:modified xsi:type="dcterms:W3CDTF">2024-06-25T10:41:22Z</dcterms:modified>
</cp:coreProperties>
</file>